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55" i="1" l="1"/>
  <c r="L155" i="1" l="1"/>
  <c r="G195" i="1" l="1"/>
  <c r="J55" i="1" l="1"/>
  <c r="I55" i="1"/>
  <c r="G55" i="1"/>
  <c r="J36" i="1"/>
  <c r="H13" i="1"/>
  <c r="B206" i="1"/>
  <c r="A206" i="1"/>
  <c r="L205" i="1"/>
  <c r="J205" i="1"/>
  <c r="I205" i="1"/>
  <c r="H205" i="1"/>
  <c r="G205" i="1"/>
  <c r="F205" i="1"/>
  <c r="B196" i="1"/>
  <c r="A196" i="1"/>
  <c r="L195" i="1"/>
  <c r="J195" i="1"/>
  <c r="I195" i="1"/>
  <c r="H195" i="1"/>
  <c r="F195" i="1"/>
  <c r="B185" i="1"/>
  <c r="A185" i="1"/>
  <c r="L184" i="1"/>
  <c r="J184" i="1"/>
  <c r="I184" i="1"/>
  <c r="H184" i="1"/>
  <c r="G184" i="1"/>
  <c r="F184" i="1"/>
  <c r="B175" i="1"/>
  <c r="A175" i="1"/>
  <c r="L174" i="1"/>
  <c r="J174" i="1"/>
  <c r="I174" i="1"/>
  <c r="H174" i="1"/>
  <c r="G174" i="1"/>
  <c r="F174" i="1"/>
  <c r="B166" i="1"/>
  <c r="A166" i="1"/>
  <c r="L165" i="1"/>
  <c r="J165" i="1"/>
  <c r="I165" i="1"/>
  <c r="H165" i="1"/>
  <c r="G165" i="1"/>
  <c r="F165" i="1"/>
  <c r="B156" i="1"/>
  <c r="A156" i="1"/>
  <c r="J155" i="1"/>
  <c r="H155" i="1"/>
  <c r="G155" i="1"/>
  <c r="F155" i="1"/>
  <c r="B147" i="1"/>
  <c r="A147" i="1"/>
  <c r="L146" i="1"/>
  <c r="J146" i="1"/>
  <c r="I146" i="1"/>
  <c r="H146" i="1"/>
  <c r="G146" i="1"/>
  <c r="F146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I106" i="1"/>
  <c r="H106" i="1"/>
  <c r="G106" i="1"/>
  <c r="F106" i="1"/>
  <c r="B97" i="1"/>
  <c r="A97" i="1"/>
  <c r="L96" i="1"/>
  <c r="J96" i="1"/>
  <c r="I96" i="1"/>
  <c r="H96" i="1"/>
  <c r="G96" i="1"/>
  <c r="F96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H55" i="1"/>
  <c r="F55" i="1"/>
  <c r="B47" i="1"/>
  <c r="A47" i="1"/>
  <c r="L46" i="1"/>
  <c r="J46" i="1"/>
  <c r="I46" i="1"/>
  <c r="H46" i="1"/>
  <c r="G46" i="1"/>
  <c r="F46" i="1"/>
  <c r="B37" i="1"/>
  <c r="A37" i="1"/>
  <c r="L36" i="1"/>
  <c r="F36" i="1"/>
  <c r="B24" i="1"/>
  <c r="A24" i="1"/>
  <c r="L23" i="1"/>
  <c r="J23" i="1"/>
  <c r="I23" i="1"/>
  <c r="H23" i="1"/>
  <c r="G23" i="1"/>
  <c r="F23" i="1"/>
  <c r="B14" i="1"/>
  <c r="A14" i="1"/>
  <c r="L13" i="1"/>
  <c r="F13" i="1"/>
  <c r="G86" i="1" l="1"/>
  <c r="L127" i="1"/>
  <c r="I86" i="1"/>
  <c r="I206" i="1"/>
  <c r="L185" i="1"/>
  <c r="H206" i="1"/>
  <c r="H86" i="1"/>
  <c r="G206" i="1"/>
  <c r="I107" i="1"/>
  <c r="I166" i="1"/>
  <c r="G36" i="1"/>
  <c r="G47" i="1" s="1"/>
  <c r="L47" i="1"/>
  <c r="F86" i="1"/>
  <c r="J127" i="1"/>
  <c r="F147" i="1"/>
  <c r="J185" i="1"/>
  <c r="F206" i="1"/>
  <c r="H107" i="1"/>
  <c r="F24" i="1"/>
  <c r="J86" i="1"/>
  <c r="F107" i="1"/>
  <c r="J147" i="1"/>
  <c r="F166" i="1"/>
  <c r="J206" i="1"/>
  <c r="L86" i="1"/>
  <c r="G107" i="1"/>
  <c r="L147" i="1"/>
  <c r="G166" i="1"/>
  <c r="L206" i="1"/>
  <c r="L24" i="1"/>
  <c r="H185" i="1"/>
  <c r="H147" i="1"/>
  <c r="I147" i="1"/>
  <c r="H24" i="1"/>
  <c r="H166" i="1"/>
  <c r="G13" i="1"/>
  <c r="G24" i="1" s="1"/>
  <c r="F127" i="1"/>
  <c r="J166" i="1"/>
  <c r="F185" i="1"/>
  <c r="J107" i="1"/>
  <c r="F47" i="1"/>
  <c r="L107" i="1"/>
  <c r="G127" i="1"/>
  <c r="L166" i="1"/>
  <c r="G185" i="1"/>
  <c r="H127" i="1"/>
  <c r="G66" i="1"/>
  <c r="J47" i="1"/>
  <c r="I127" i="1"/>
  <c r="I185" i="1"/>
  <c r="F66" i="1"/>
  <c r="I66" i="1"/>
  <c r="H66" i="1"/>
  <c r="L66" i="1"/>
  <c r="G147" i="1"/>
  <c r="J66" i="1"/>
  <c r="I36" i="1"/>
  <c r="I47" i="1" s="1"/>
  <c r="H36" i="1"/>
  <c r="H47" i="1" s="1"/>
  <c r="J13" i="1"/>
  <c r="J24" i="1" s="1"/>
  <c r="I13" i="1"/>
  <c r="I24" i="1" s="1"/>
  <c r="L207" i="1" l="1"/>
  <c r="F207" i="1"/>
  <c r="H207" i="1"/>
  <c r="G207" i="1"/>
  <c r="J207" i="1"/>
  <c r="I207" i="1"/>
</calcChain>
</file>

<file path=xl/sharedStrings.xml><?xml version="1.0" encoding="utf-8"?>
<sst xmlns="http://schemas.openxmlformats.org/spreadsheetml/2006/main" count="268" uniqueCount="95">
  <si>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</si>
  <si>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</si>
  <si>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</si>
  <si>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</si>
  <si>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</si>
  <si>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</si>
  <si>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</si>
  <si>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</si>
  <si>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</si>
  <si>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</si>
  <si>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</si>
  <si>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</si>
  <si>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</si>
  <si>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</si>
  <si>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</si>
  <si>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</si>
  <si>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</si>
  <si>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</si>
  <si>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</si>
  <si>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</si>
  <si>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</si>
  <si>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</si>
  <si>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</si>
  <si>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</si>
  <si>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</si>
  <si>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</si>
  <si>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</si>
  <si>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</si>
  <si>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</si>
  <si>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</si>
  <si>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</si>
  <si>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</si>
  <si>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</si>
  <si>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</si>
  <si>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</si>
  <si>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</si>
  <si>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</si>
  <si>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</si>
  <si>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</si>
  <si>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</si>
  <si>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Сырная палочка</t>
  </si>
  <si>
    <t>Фрукты свежие (груши)</t>
  </si>
  <si>
    <t>Напиток растворимый "Цикорий" с молоком</t>
  </si>
  <si>
    <t>МБОУ "СШ №3"</t>
  </si>
  <si>
    <t>Лысенко Л.А.</t>
  </si>
  <si>
    <t>Пельмени п/ф «Сытные» отварные,соус томатный «Помидорка» 150/20</t>
  </si>
  <si>
    <t>654(12)</t>
  </si>
  <si>
    <t>Чай с сахаром 200/10</t>
  </si>
  <si>
    <t>Булочка «Лакомка»</t>
  </si>
  <si>
    <t>Хлеб «Полезный»(из ржано-пшеничной муки)</t>
  </si>
  <si>
    <t xml:space="preserve">Свежие фрукты (яблоки) </t>
  </si>
  <si>
    <t>Колбаски «Витаминные» тушеные в соусе 90/50</t>
  </si>
  <si>
    <t>Рис припущенный с овощами</t>
  </si>
  <si>
    <t>Хлеб "Полезный" (из ржано-пшеничной муки)</t>
  </si>
  <si>
    <t>Пирожки печеные с повидлом</t>
  </si>
  <si>
    <t>687(12)</t>
  </si>
  <si>
    <t>Свежие фрукты (мандарины)</t>
  </si>
  <si>
    <t>Омлет натуральный, зеленый горошек порциями 150/30</t>
  </si>
  <si>
    <t>340(21) Т/24(12)</t>
  </si>
  <si>
    <t>Кекс песочный</t>
  </si>
  <si>
    <t>Свежие фрукты (яблоки)</t>
  </si>
  <si>
    <t>Сосиска или котлета «Детская»</t>
  </si>
  <si>
    <t>393(13)</t>
  </si>
  <si>
    <t>Макаронные изделия отварные ,соус томатный "Помидорка" 130/30</t>
  </si>
  <si>
    <t>516(21)</t>
  </si>
  <si>
    <t>Хлеб «Полезный» из ржано-пшеничной муки</t>
  </si>
  <si>
    <t>Конвертик с сыром</t>
  </si>
  <si>
    <t>Запеканка творожная с вишней,молоко сгущеное порциями 140/30</t>
  </si>
  <si>
    <t>Чай с лимоном 200/10/7</t>
  </si>
  <si>
    <t>686(21)</t>
  </si>
  <si>
    <t>Булочка "Ромашка"</t>
  </si>
  <si>
    <t>21(25)</t>
  </si>
  <si>
    <t>выпечка</t>
  </si>
  <si>
    <t>Каша пшеничная молочная жидкая 200/5</t>
  </si>
  <si>
    <t>262(12</t>
  </si>
  <si>
    <t>Какао-напиток «Витошка»,обогащенный витаминами</t>
  </si>
  <si>
    <t>Сосиски запеченные в тесте</t>
  </si>
  <si>
    <t>701(12)</t>
  </si>
  <si>
    <t>627(21)</t>
  </si>
  <si>
    <t>Тефтели рыбные в соусе (горбуша) 90/60</t>
  </si>
  <si>
    <t>332(12)</t>
  </si>
  <si>
    <t>Пюре картофельное,огурцы свежие порциями 150/25</t>
  </si>
  <si>
    <t>520(21)</t>
  </si>
  <si>
    <t>Сдоба майская</t>
  </si>
  <si>
    <t>Пудинг из творога (запеченный) без изюма,молоко сгущеное порциями 140/20</t>
  </si>
  <si>
    <t>Булочка домашняя</t>
  </si>
  <si>
    <t>769(21)</t>
  </si>
  <si>
    <t>Фрикадельки «Нежные» отварные</t>
  </si>
  <si>
    <t>Макаронные изделия отварные,огурцы свежие порциями 130/20</t>
  </si>
  <si>
    <t>соус</t>
  </si>
  <si>
    <t>Соус томатный "Помидорка"</t>
  </si>
  <si>
    <t>Гуляш из куриной грудки я яблочно-томатном соусе 50/75,каша гречневая рассыпчатая 130</t>
  </si>
  <si>
    <t>508(21)</t>
  </si>
  <si>
    <t>Корж молочный с сахарной пудрой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</si>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</sst>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164" fontId="14" fillId="4" borderId="2" xfId="0" applyNumberFormat="1" applyFont="1" applyFill="1" applyBorder="1" applyAlignment="1" applyProtection="1">
      <alignment horizontal="center" vertical="center" wrapText="1"/>
    </xf>
    <xf numFmtId="164" fontId="14" fillId="4" borderId="16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/>
    <xf numFmtId="0" fontId="3" fillId="4" borderId="4" xfId="0" applyFont="1" applyFill="1" applyBorder="1" applyAlignment="1" applyProtection="1">
      <alignment horizontal="left" wrapText="1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2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22" xfId="0" applyNumberFormat="1" applyFont="1" applyFill="1" applyBorder="1" applyAlignment="1" applyProtection="1">
      <alignment horizontal="center" vertical="center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</xf>
    <xf numFmtId="2" fontId="3" fillId="4" borderId="22" xfId="0" applyNumberFormat="1" applyFont="1" applyFill="1" applyBorder="1" applyAlignment="1" applyProtection="1">
      <alignment horizontal="center"/>
      <protection locked="0"/>
    </xf>
    <xf numFmtId="164" fontId="5" fillId="0" borderId="2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14" fillId="4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164" fontId="14" fillId="4" borderId="3" xfId="0" applyNumberFormat="1" applyFont="1" applyFill="1" applyBorder="1" applyAlignment="1" applyProtection="1">
      <alignment horizontal="center" vertical="center" wrapText="1"/>
    </xf>
    <xf numFmtId="164" fontId="14" fillId="4" borderId="25" xfId="0" applyNumberFormat="1" applyFont="1" applyFill="1" applyBorder="1" applyAlignment="1" applyProtection="1">
      <alignment horizontal="center" vertical="center" wrapText="1"/>
    </xf>
    <xf numFmtId="1" fontId="14" fillId="4" borderId="2" xfId="0" applyNumberFormat="1" applyFont="1" applyFill="1" applyBorder="1" applyAlignment="1" applyProtection="1">
      <alignment horizontal="center" vertical="center" wrapText="1"/>
    </xf>
    <xf numFmtId="1" fontId="14" fillId="4" borderId="3" xfId="0" applyNumberFormat="1" applyFont="1" applyFill="1" applyBorder="1" applyAlignment="1" applyProtection="1">
      <alignment horizontal="center" vertical="center" wrapText="1"/>
    </xf>
    <xf numFmtId="49" fontId="15" fillId="4" borderId="2" xfId="0" applyNumberFormat="1" applyFont="1" applyFill="1" applyBorder="1" applyAlignment="1" applyProtection="1">
      <alignment horizontal="center" vertical="center" wrapText="1"/>
    </xf>
    <xf numFmtId="49" fontId="15" fillId="4" borderId="3" xfId="0" applyNumberFormat="1" applyFont="1" applyFill="1" applyBorder="1" applyAlignment="1" applyProtection="1">
      <alignment horizontal="center" vertical="center" wrapText="1"/>
    </xf>
    <xf numFmtId="0" fontId="0" fillId="5" borderId="5" xfId="0" applyFill="1" applyBorder="1" applyAlignment="1">
      <alignment horizontal="left" vertical="center"/>
    </xf>
    <xf numFmtId="0" fontId="0" fillId="5" borderId="5" xfId="0" applyFill="1" applyBorder="1" applyAlignment="1">
      <alignment vertical="top"/>
    </xf>
    <xf numFmtId="0" fontId="0" fillId="5" borderId="3" xfId="0" applyFill="1" applyBorder="1"/>
    <xf numFmtId="0" fontId="0" fillId="5" borderId="2" xfId="0" applyFill="1" applyBorder="1" applyAlignment="1">
      <alignment vertical="top"/>
    </xf>
    <xf numFmtId="0" fontId="0" fillId="5" borderId="3" xfId="0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14" fillId="4" borderId="5" xfId="0" applyNumberFormat="1" applyFont="1" applyFill="1" applyBorder="1" applyAlignment="1" applyProtection="1">
      <alignment horizontal="center" vertical="center" wrapText="1"/>
    </xf>
    <xf numFmtId="164" fontId="14" fillId="4" borderId="5" xfId="0" applyNumberFormat="1" applyFont="1" applyFill="1" applyBorder="1" applyAlignment="1" applyProtection="1">
      <alignment horizontal="center" vertical="center" wrapText="1"/>
    </xf>
    <xf numFmtId="164" fontId="14" fillId="4" borderId="26" xfId="0" applyNumberFormat="1" applyFont="1" applyFill="1" applyBorder="1" applyAlignment="1" applyProtection="1">
      <alignment horizontal="center" vertical="center" wrapText="1"/>
    </xf>
    <xf numFmtId="1" fontId="14" fillId="4" borderId="5" xfId="0" applyNumberFormat="1" applyFont="1" applyFill="1" applyBorder="1" applyAlignment="1" applyProtection="1">
      <alignment horizontal="center" vertical="center" wrapText="1"/>
    </xf>
    <xf numFmtId="49" fontId="15" fillId="4" borderId="5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27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2" fontId="0" fillId="4" borderId="2" xfId="0" applyNumberFormat="1" applyFill="1" applyBorder="1" applyProtection="1">
      <protection locked="0"/>
    </xf>
    <xf numFmtId="0" fontId="5" fillId="4" borderId="0" xfId="0" applyFont="1" applyFill="1"/>
    <xf numFmtId="1" fontId="0" fillId="4" borderId="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8" xfId="0" applyNumberFormat="1" applyFill="1" applyBorder="1" applyProtection="1">
      <protection locked="0"/>
    </xf>
    <xf numFmtId="0" fontId="0" fillId="4" borderId="5" xfId="0" applyFill="1" applyBorder="1" applyAlignment="1" applyProtection="1">
      <alignment horizontal="center" wrapText="1"/>
      <protection locked="0"/>
    </xf>
    <xf numFmtId="2" fontId="0" fillId="4" borderId="5" xfId="0" applyNumberFormat="1" applyFill="1" applyBorder="1" applyProtection="1">
      <protection locked="0"/>
    </xf>
    <xf numFmtId="0" fontId="5" fillId="4" borderId="2" xfId="0" applyFont="1" applyFill="1" applyBorder="1"/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9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right"/>
    </xf>
    <xf numFmtId="2" fontId="0" fillId="4" borderId="4" xfId="0" applyNumberFormat="1" applyFill="1" applyBorder="1" applyAlignment="1">
      <alignment horizontal="right"/>
    </xf>
    <xf numFmtId="0" fontId="0" fillId="4" borderId="29" xfId="0" applyFill="1" applyBorder="1" applyAlignment="1">
      <alignment horizontal="right"/>
    </xf>
    <xf numFmtId="0" fontId="0" fillId="4" borderId="4" xfId="0" applyFill="1" applyBorder="1" applyAlignment="1" applyProtection="1">
      <alignment horizontal="center" wrapText="1"/>
      <protection locked="0"/>
    </xf>
    <xf numFmtId="164" fontId="0" fillId="4" borderId="1" xfId="0" applyNumberFormat="1" applyFill="1" applyBorder="1" applyProtection="1">
      <protection locked="0"/>
    </xf>
    <xf numFmtId="164" fontId="0" fillId="4" borderId="30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5" borderId="2" xfId="0" applyFill="1" applyBorder="1"/>
    <xf numFmtId="0" fontId="0" fillId="4" borderId="1" xfId="0" applyFill="1" applyBorder="1" applyProtection="1">
      <protection locked="0"/>
    </xf>
    <xf numFmtId="0" fontId="0" fillId="4" borderId="27" xfId="0" applyFill="1" applyBorder="1" applyAlignment="1" applyProtection="1">
      <alignment horizontal="center" wrapText="1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4" borderId="28" xfId="0" applyFill="1" applyBorder="1" applyAlignment="1" applyProtection="1">
      <alignment horizontal="center" wrapText="1"/>
      <protection locked="0"/>
    </xf>
    <xf numFmtId="0" fontId="0" fillId="4" borderId="2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7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1" sqref="D191:L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43</v>
      </c>
      <c r="D1" s="82"/>
      <c r="E1" s="82"/>
      <c r="F1" s="11" t="s">
        <v>16</v>
      </c>
      <c r="G1" s="2" t="s">
        <v>17</v>
      </c>
      <c r="H1" s="83" t="s">
        <v>39</v>
      </c>
      <c r="I1" s="83"/>
      <c r="J1" s="83"/>
      <c r="K1" s="83"/>
    </row>
    <row r="2" spans="1:12" ht="18" customHeight="1" x14ac:dyDescent="0.2">
      <c r="A2" s="34" t="s">
        <v>6</v>
      </c>
      <c r="C2" s="2"/>
      <c r="G2" s="2" t="s">
        <v>18</v>
      </c>
      <c r="H2" s="83" t="s">
        <v>44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2024</v>
      </c>
      <c r="K3" s="46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30" x14ac:dyDescent="0.25">
      <c r="A6" s="19">
        <v>1</v>
      </c>
      <c r="B6" s="20">
        <v>1</v>
      </c>
      <c r="C6" s="21" t="s">
        <v>20</v>
      </c>
      <c r="D6" s="7" t="s">
        <v>21</v>
      </c>
      <c r="E6" s="87" t="s">
        <v>45</v>
      </c>
      <c r="F6" s="88">
        <v>170</v>
      </c>
      <c r="G6" s="89">
        <v>12.3215</v>
      </c>
      <c r="H6" s="89">
        <v>11.8964</v>
      </c>
      <c r="I6" s="90">
        <v>24.484000000000002</v>
      </c>
      <c r="J6" s="88">
        <v>254.5</v>
      </c>
      <c r="K6" s="91" t="s">
        <v>46</v>
      </c>
      <c r="L6" s="92">
        <v>126.42</v>
      </c>
    </row>
    <row r="7" spans="1:12" ht="15" x14ac:dyDescent="0.25">
      <c r="A7" s="22"/>
      <c r="B7" s="14"/>
      <c r="C7" s="10"/>
      <c r="D7" s="6" t="s">
        <v>22</v>
      </c>
      <c r="E7" s="93" t="s">
        <v>47</v>
      </c>
      <c r="F7" s="94">
        <v>210</v>
      </c>
      <c r="G7" s="95">
        <v>0.1585</v>
      </c>
      <c r="H7" s="95">
        <v>0</v>
      </c>
      <c r="I7" s="96">
        <v>8.7420000000000009</v>
      </c>
      <c r="J7" s="94">
        <v>35.5</v>
      </c>
      <c r="K7" s="97">
        <v>25</v>
      </c>
      <c r="L7" s="98">
        <v>4.0199999999999996</v>
      </c>
    </row>
    <row r="8" spans="1:12" ht="15" x14ac:dyDescent="0.25">
      <c r="A8" s="22"/>
      <c r="B8" s="14"/>
      <c r="C8" s="10"/>
      <c r="D8" s="6" t="s">
        <v>72</v>
      </c>
      <c r="E8" s="99" t="s">
        <v>48</v>
      </c>
      <c r="F8" s="94">
        <v>40</v>
      </c>
      <c r="G8" s="95">
        <v>2.456</v>
      </c>
      <c r="H8" s="95">
        <v>2.41</v>
      </c>
      <c r="I8" s="96">
        <v>21.082999999999998</v>
      </c>
      <c r="J8" s="94">
        <v>116</v>
      </c>
      <c r="K8" s="97">
        <v>25</v>
      </c>
      <c r="L8" s="98">
        <v>4.67</v>
      </c>
    </row>
    <row r="9" spans="1:12" ht="15" x14ac:dyDescent="0.25">
      <c r="A9" s="22"/>
      <c r="B9" s="14"/>
      <c r="C9" s="10"/>
      <c r="D9" s="6" t="s">
        <v>23</v>
      </c>
      <c r="E9" s="100" t="s">
        <v>49</v>
      </c>
      <c r="F9" s="88">
        <v>20</v>
      </c>
      <c r="G9" s="89">
        <v>0.69799999999999995</v>
      </c>
      <c r="H9" s="89">
        <v>0.13</v>
      </c>
      <c r="I9" s="90">
        <v>7.3520000000000003</v>
      </c>
      <c r="J9" s="88">
        <v>33</v>
      </c>
      <c r="K9" s="91">
        <v>0</v>
      </c>
      <c r="L9" s="92">
        <v>2.67</v>
      </c>
    </row>
    <row r="10" spans="1:12" ht="15" x14ac:dyDescent="0.25">
      <c r="A10" s="22"/>
      <c r="B10" s="14"/>
      <c r="C10" s="10"/>
      <c r="D10" s="6" t="s">
        <v>24</v>
      </c>
      <c r="E10" s="101" t="s">
        <v>50</v>
      </c>
      <c r="F10" s="102">
        <v>112</v>
      </c>
      <c r="G10" s="89">
        <v>0.379</v>
      </c>
      <c r="H10" s="89">
        <v>4.24E-2</v>
      </c>
      <c r="I10" s="90">
        <v>10.493</v>
      </c>
      <c r="J10" s="88">
        <v>44</v>
      </c>
      <c r="K10" s="103">
        <v>12</v>
      </c>
      <c r="L10" s="92">
        <v>28.22</v>
      </c>
    </row>
    <row r="11" spans="1:12" ht="15" x14ac:dyDescent="0.25">
      <c r="A11" s="22"/>
      <c r="B11" s="14"/>
      <c r="C11" s="10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7"/>
      <c r="D13" s="17" t="s">
        <v>33</v>
      </c>
      <c r="E13" s="8"/>
      <c r="F13" s="18">
        <f>SUM(F6:F12)</f>
        <v>552</v>
      </c>
      <c r="G13" s="18">
        <f>SUM(G6:G12)</f>
        <v>16.013000000000002</v>
      </c>
      <c r="H13" s="18">
        <f>SUM(H6:H12)</f>
        <v>14.478800000000001</v>
      </c>
      <c r="I13" s="18">
        <f>SUM(I6:I12)</f>
        <v>72.153999999999996</v>
      </c>
      <c r="J13" s="18">
        <f>SUM(J6:J12)</f>
        <v>483</v>
      </c>
      <c r="K13" s="24"/>
      <c r="L13" s="18">
        <f>SUM(L6:L12)</f>
        <v>165.99999999999997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4"/>
      <c r="C15" s="10"/>
      <c r="D15" s="6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4"/>
      <c r="C16" s="10"/>
      <c r="D16" s="6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2"/>
      <c r="B17" s="14"/>
      <c r="C17" s="10"/>
      <c r="D17" s="6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2"/>
      <c r="B18" s="14"/>
      <c r="C18" s="10"/>
      <c r="D18" s="6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4"/>
      <c r="C19" s="10"/>
      <c r="D19" s="6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2"/>
      <c r="B20" s="14"/>
      <c r="C20" s="10"/>
      <c r="D20" s="6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0">SUM(G14:G22)</f>
        <v>0</v>
      </c>
      <c r="H23" s="18">
        <f t="shared" si="0"/>
        <v>0</v>
      </c>
      <c r="I23" s="18">
        <f t="shared" si="0"/>
        <v>0</v>
      </c>
      <c r="J23" s="18">
        <f t="shared" si="0"/>
        <v>0</v>
      </c>
      <c r="K23" s="24"/>
      <c r="L23" s="18">
        <f t="shared" ref="L23" si="1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84" t="s">
        <v>4</v>
      </c>
      <c r="D24" s="85"/>
      <c r="E24" s="30"/>
      <c r="F24" s="31">
        <f>F13+F23</f>
        <v>552</v>
      </c>
      <c r="G24" s="31">
        <f t="shared" ref="G24:J24" si="2">G13+G23</f>
        <v>16.013000000000002</v>
      </c>
      <c r="H24" s="31">
        <f t="shared" si="2"/>
        <v>14.478800000000001</v>
      </c>
      <c r="I24" s="31">
        <f t="shared" si="2"/>
        <v>72.153999999999996</v>
      </c>
      <c r="J24" s="31">
        <f t="shared" si="2"/>
        <v>483</v>
      </c>
      <c r="K24" s="31"/>
      <c r="L24" s="31">
        <f t="shared" ref="L24" si="3">L13+L23</f>
        <v>165.99999999999997</v>
      </c>
    </row>
    <row r="25" spans="1:12" ht="15" x14ac:dyDescent="0.25">
      <c r="A25" s="13">
        <v>1</v>
      </c>
      <c r="B25" s="14">
        <v>2</v>
      </c>
      <c r="C25" s="21" t="s">
        <v>20</v>
      </c>
      <c r="D25" s="7" t="s">
        <v>21</v>
      </c>
      <c r="E25" s="104" t="s">
        <v>51</v>
      </c>
      <c r="F25" s="105">
        <v>140</v>
      </c>
      <c r="G25" s="106">
        <v>11.02</v>
      </c>
      <c r="H25" s="106">
        <v>10.252000000000001</v>
      </c>
      <c r="I25" s="107">
        <v>7.23</v>
      </c>
      <c r="J25" s="108">
        <v>165.4</v>
      </c>
      <c r="K25" s="109">
        <v>25</v>
      </c>
      <c r="L25" s="110">
        <v>85.18</v>
      </c>
    </row>
    <row r="26" spans="1:12" ht="15" x14ac:dyDescent="0.25">
      <c r="A26" s="13"/>
      <c r="B26" s="14"/>
      <c r="C26" s="10"/>
      <c r="D26" s="7" t="s">
        <v>21</v>
      </c>
      <c r="E26" s="104" t="s">
        <v>52</v>
      </c>
      <c r="F26" s="105">
        <v>130</v>
      </c>
      <c r="G26" s="106">
        <v>2.6819999999999999</v>
      </c>
      <c r="H26" s="106">
        <v>4.343</v>
      </c>
      <c r="I26" s="107">
        <v>30.1264</v>
      </c>
      <c r="J26" s="105">
        <v>170</v>
      </c>
      <c r="K26" s="109">
        <v>25</v>
      </c>
      <c r="L26" s="110">
        <v>19.12</v>
      </c>
    </row>
    <row r="27" spans="1:12" ht="15" x14ac:dyDescent="0.25">
      <c r="A27" s="13"/>
      <c r="B27" s="14"/>
      <c r="C27" s="10"/>
      <c r="D27" s="6" t="s">
        <v>22</v>
      </c>
      <c r="E27" s="100" t="s">
        <v>47</v>
      </c>
      <c r="F27" s="88">
        <v>210</v>
      </c>
      <c r="G27" s="89">
        <v>0.1585</v>
      </c>
      <c r="H27" s="89">
        <v>0</v>
      </c>
      <c r="I27" s="90">
        <v>8.7420000000000009</v>
      </c>
      <c r="J27" s="88">
        <v>36.4</v>
      </c>
      <c r="K27" s="91">
        <v>25</v>
      </c>
      <c r="L27" s="92">
        <v>4.0199999999999996</v>
      </c>
    </row>
    <row r="28" spans="1:12" ht="15" x14ac:dyDescent="0.25">
      <c r="A28" s="13"/>
      <c r="B28" s="14"/>
      <c r="C28" s="10"/>
      <c r="D28" s="6" t="s">
        <v>23</v>
      </c>
      <c r="E28" s="100" t="s">
        <v>53</v>
      </c>
      <c r="F28" s="88">
        <v>15</v>
      </c>
      <c r="G28" s="89">
        <v>0.52300000000000002</v>
      </c>
      <c r="H28" s="89">
        <v>9.7000000000000003E-2</v>
      </c>
      <c r="I28" s="90">
        <v>5.5140000000000002</v>
      </c>
      <c r="J28" s="88">
        <v>25</v>
      </c>
      <c r="K28" s="91">
        <v>0</v>
      </c>
      <c r="L28" s="92">
        <v>2</v>
      </c>
    </row>
    <row r="29" spans="1:12" ht="15" x14ac:dyDescent="0.25">
      <c r="A29" s="13"/>
      <c r="B29" s="14"/>
      <c r="C29" s="10"/>
      <c r="D29" s="6" t="s">
        <v>72</v>
      </c>
      <c r="E29" s="111" t="s">
        <v>54</v>
      </c>
      <c r="F29" s="94">
        <v>50</v>
      </c>
      <c r="G29" s="95">
        <v>2.4020000000000001</v>
      </c>
      <c r="H29" s="95">
        <v>2.4129999999999998</v>
      </c>
      <c r="I29" s="96">
        <v>27.994</v>
      </c>
      <c r="J29" s="94">
        <v>143</v>
      </c>
      <c r="K29" s="112" t="s">
        <v>55</v>
      </c>
      <c r="L29" s="98">
        <v>9.86</v>
      </c>
    </row>
    <row r="30" spans="1:12" ht="15" x14ac:dyDescent="0.25">
      <c r="A30" s="13"/>
      <c r="B30" s="14"/>
      <c r="C30" s="10"/>
      <c r="D30" s="6" t="s">
        <v>24</v>
      </c>
      <c r="E30" s="101" t="s">
        <v>56</v>
      </c>
      <c r="F30" s="88">
        <v>100</v>
      </c>
      <c r="G30" s="89">
        <v>0.67600000000000005</v>
      </c>
      <c r="H30" s="89">
        <v>0.188</v>
      </c>
      <c r="I30" s="90">
        <v>7.17</v>
      </c>
      <c r="J30" s="88">
        <v>33</v>
      </c>
      <c r="K30" s="103">
        <v>0</v>
      </c>
      <c r="L30" s="92">
        <v>45.82</v>
      </c>
    </row>
    <row r="31" spans="1:12" ht="15" x14ac:dyDescent="0.25">
      <c r="A31" s="13"/>
      <c r="B31" s="14"/>
      <c r="C31" s="10"/>
      <c r="D31" s="71"/>
      <c r="E31" s="60"/>
      <c r="F31" s="62"/>
      <c r="G31" s="47"/>
      <c r="H31" s="47"/>
      <c r="I31" s="48"/>
      <c r="J31" s="66"/>
      <c r="K31" s="68"/>
      <c r="L31" s="55"/>
    </row>
    <row r="32" spans="1:12" ht="15.75" thickBot="1" x14ac:dyDescent="0.3">
      <c r="A32" s="13"/>
      <c r="B32" s="14"/>
      <c r="C32" s="10"/>
      <c r="D32" s="72"/>
      <c r="E32" s="50"/>
      <c r="F32" s="51"/>
      <c r="G32" s="52"/>
      <c r="H32" s="52"/>
      <c r="I32" s="53"/>
      <c r="J32" s="51"/>
      <c r="K32" s="40"/>
      <c r="L32" s="55"/>
    </row>
    <row r="33" spans="1:12" ht="15" x14ac:dyDescent="0.25">
      <c r="A33" s="13"/>
      <c r="B33" s="14"/>
      <c r="C33" s="10"/>
      <c r="D33" s="5"/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3"/>
      <c r="B34" s="14"/>
      <c r="C34" s="10"/>
      <c r="D34" s="5"/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3"/>
      <c r="B35" s="14"/>
      <c r="C35" s="10"/>
      <c r="D35" s="5"/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7"/>
      <c r="D36" s="17" t="s">
        <v>33</v>
      </c>
      <c r="E36" s="8"/>
      <c r="F36" s="18">
        <f>SUM(F25:F35)</f>
        <v>645</v>
      </c>
      <c r="G36" s="18">
        <f t="shared" ref="G36" si="4">SUM(G25:G35)</f>
        <v>17.461499999999997</v>
      </c>
      <c r="H36" s="18">
        <f t="shared" ref="H36" si="5">SUM(H25:H35)</f>
        <v>17.292999999999999</v>
      </c>
      <c r="I36" s="18">
        <f t="shared" ref="I36" si="6">SUM(I25:I35)</f>
        <v>86.77640000000001</v>
      </c>
      <c r="J36" s="18">
        <f t="shared" ref="J36:L36" si="7">SUM(J25:J35)</f>
        <v>572.79999999999995</v>
      </c>
      <c r="K36" s="24"/>
      <c r="L36" s="18">
        <f t="shared" si="7"/>
        <v>166</v>
      </c>
    </row>
    <row r="37" spans="1:12" ht="15" x14ac:dyDescent="0.25">
      <c r="A37" s="12">
        <f>A25</f>
        <v>1</v>
      </c>
      <c r="B37" s="12">
        <f>B25</f>
        <v>2</v>
      </c>
      <c r="C37" s="9" t="s">
        <v>25</v>
      </c>
      <c r="D37" s="6" t="s">
        <v>26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3"/>
      <c r="B38" s="14"/>
      <c r="C38" s="10"/>
      <c r="D38" s="6" t="s">
        <v>27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3"/>
      <c r="B39" s="14"/>
      <c r="C39" s="10"/>
      <c r="D39" s="6" t="s">
        <v>28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0"/>
      <c r="D40" s="6" t="s">
        <v>29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6" t="s">
        <v>30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3"/>
      <c r="B42" s="14"/>
      <c r="C42" s="10"/>
      <c r="D42" s="6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3"/>
      <c r="B43" s="14"/>
      <c r="C43" s="10"/>
      <c r="D43" s="6" t="s">
        <v>32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3"/>
      <c r="B44" s="14"/>
      <c r="C44" s="10"/>
      <c r="D44" s="5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3"/>
      <c r="B45" s="14"/>
      <c r="C45" s="10"/>
      <c r="D45" s="5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5"/>
      <c r="B46" s="16"/>
      <c r="C46" s="7"/>
      <c r="D46" s="17" t="s">
        <v>33</v>
      </c>
      <c r="E46" s="8"/>
      <c r="F46" s="18">
        <f>SUM(F37:F45)</f>
        <v>0</v>
      </c>
      <c r="G46" s="18">
        <f t="shared" ref="G46" si="8">SUM(G37:G45)</f>
        <v>0</v>
      </c>
      <c r="H46" s="18">
        <f t="shared" ref="H46" si="9">SUM(H37:H45)</f>
        <v>0</v>
      </c>
      <c r="I46" s="18">
        <f t="shared" ref="I46" si="10">SUM(I37:I45)</f>
        <v>0</v>
      </c>
      <c r="J46" s="18">
        <f t="shared" ref="J46:L46" si="11">SUM(J37:J45)</f>
        <v>0</v>
      </c>
      <c r="K46" s="24"/>
      <c r="L46" s="18">
        <f t="shared" si="11"/>
        <v>0</v>
      </c>
    </row>
    <row r="47" spans="1:12" ht="15.75" customHeight="1" thickBot="1" x14ac:dyDescent="0.25">
      <c r="A47" s="32">
        <f>A25</f>
        <v>1</v>
      </c>
      <c r="B47" s="32">
        <f>B25</f>
        <v>2</v>
      </c>
      <c r="C47" s="84" t="s">
        <v>4</v>
      </c>
      <c r="D47" s="85"/>
      <c r="E47" s="30"/>
      <c r="F47" s="31">
        <f>F36+F46</f>
        <v>645</v>
      </c>
      <c r="G47" s="31">
        <f t="shared" ref="G47" si="12">G36+G46</f>
        <v>17.461499999999997</v>
      </c>
      <c r="H47" s="31">
        <f t="shared" ref="H47" si="13">H36+H46</f>
        <v>17.292999999999999</v>
      </c>
      <c r="I47" s="31">
        <f t="shared" ref="I47" si="14">I36+I46</f>
        <v>86.77640000000001</v>
      </c>
      <c r="J47" s="31">
        <f t="shared" ref="J47:L47" si="15">J36+J46</f>
        <v>572.79999999999995</v>
      </c>
      <c r="K47" s="31"/>
      <c r="L47" s="31">
        <f t="shared" si="15"/>
        <v>166</v>
      </c>
    </row>
    <row r="48" spans="1:12" ht="30" x14ac:dyDescent="0.25">
      <c r="A48" s="19">
        <v>1</v>
      </c>
      <c r="B48" s="20">
        <v>3</v>
      </c>
      <c r="C48" s="21" t="s">
        <v>20</v>
      </c>
      <c r="D48" s="125" t="s">
        <v>21</v>
      </c>
      <c r="E48" s="104" t="s">
        <v>57</v>
      </c>
      <c r="F48" s="105">
        <v>180</v>
      </c>
      <c r="G48" s="113">
        <v>14.0365</v>
      </c>
      <c r="H48" s="114">
        <v>17.574400000000001</v>
      </c>
      <c r="I48" s="115">
        <v>4.3310000000000004</v>
      </c>
      <c r="J48" s="108">
        <v>231.4</v>
      </c>
      <c r="K48" s="116" t="s">
        <v>58</v>
      </c>
      <c r="L48" s="110">
        <v>88.65</v>
      </c>
    </row>
    <row r="49" spans="1:12" ht="15" x14ac:dyDescent="0.25">
      <c r="A49" s="22"/>
      <c r="B49" s="14"/>
      <c r="C49" s="10"/>
      <c r="D49" s="6" t="s">
        <v>22</v>
      </c>
      <c r="E49" s="100" t="s">
        <v>42</v>
      </c>
      <c r="F49" s="88">
        <v>200</v>
      </c>
      <c r="G49" s="89">
        <v>1.1515</v>
      </c>
      <c r="H49" s="89">
        <v>1.0344</v>
      </c>
      <c r="I49" s="90">
        <v>10.77</v>
      </c>
      <c r="J49" s="88">
        <v>57.4</v>
      </c>
      <c r="K49" s="91">
        <v>25</v>
      </c>
      <c r="L49" s="92">
        <v>13.37</v>
      </c>
    </row>
    <row r="50" spans="1:12" ht="15" x14ac:dyDescent="0.25">
      <c r="A50" s="22"/>
      <c r="B50" s="14"/>
      <c r="C50" s="10"/>
      <c r="D50" s="6" t="s">
        <v>23</v>
      </c>
      <c r="E50" s="100" t="s">
        <v>53</v>
      </c>
      <c r="F50" s="88">
        <v>30</v>
      </c>
      <c r="G50" s="89">
        <v>1.0469999999999999</v>
      </c>
      <c r="H50" s="89">
        <v>0.19500000000000001</v>
      </c>
      <c r="I50" s="90">
        <v>11.0274</v>
      </c>
      <c r="J50" s="88">
        <v>50</v>
      </c>
      <c r="K50" s="91">
        <v>0</v>
      </c>
      <c r="L50" s="92">
        <v>4</v>
      </c>
    </row>
    <row r="51" spans="1:12" ht="15" x14ac:dyDescent="0.25">
      <c r="A51" s="22"/>
      <c r="B51" s="14"/>
      <c r="C51" s="10"/>
      <c r="D51" s="6" t="s">
        <v>72</v>
      </c>
      <c r="E51" s="100" t="s">
        <v>59</v>
      </c>
      <c r="F51" s="88">
        <v>40</v>
      </c>
      <c r="G51" s="89">
        <v>3.448</v>
      </c>
      <c r="H51" s="89">
        <v>6.5540000000000003</v>
      </c>
      <c r="I51" s="90">
        <v>29.322399999999998</v>
      </c>
      <c r="J51" s="88">
        <v>190</v>
      </c>
      <c r="K51" s="91">
        <v>0</v>
      </c>
      <c r="L51" s="92">
        <v>31.5</v>
      </c>
    </row>
    <row r="52" spans="1:12" ht="15" x14ac:dyDescent="0.25">
      <c r="A52" s="22"/>
      <c r="B52" s="14"/>
      <c r="C52" s="10"/>
      <c r="D52" s="6" t="s">
        <v>24</v>
      </c>
      <c r="E52" s="101" t="s">
        <v>60</v>
      </c>
      <c r="F52" s="88">
        <v>113</v>
      </c>
      <c r="G52" s="89">
        <v>0.38200000000000001</v>
      </c>
      <c r="H52" s="89">
        <v>4.2000000000000003E-2</v>
      </c>
      <c r="I52" s="90">
        <v>10.587</v>
      </c>
      <c r="J52" s="88">
        <v>44</v>
      </c>
      <c r="K52" s="103">
        <v>12</v>
      </c>
      <c r="L52" s="92">
        <v>28.48</v>
      </c>
    </row>
    <row r="53" spans="1:12" ht="15.75" thickBot="1" x14ac:dyDescent="0.3">
      <c r="A53" s="22"/>
      <c r="B53" s="14"/>
      <c r="C53" s="10"/>
      <c r="D53" s="72"/>
      <c r="E53" s="61"/>
      <c r="F53" s="63"/>
      <c r="G53" s="64"/>
      <c r="H53" s="64"/>
      <c r="I53" s="65"/>
      <c r="J53" s="67"/>
      <c r="K53" s="69"/>
      <c r="L53" s="39"/>
    </row>
    <row r="54" spans="1:12" ht="15" x14ac:dyDescent="0.25">
      <c r="A54" s="22"/>
      <c r="B54" s="14"/>
      <c r="C54" s="10"/>
      <c r="D54" s="5"/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3"/>
      <c r="B55" s="16"/>
      <c r="C55" s="7"/>
      <c r="D55" s="17" t="s">
        <v>33</v>
      </c>
      <c r="E55" s="8"/>
      <c r="F55" s="18">
        <f>SUM(F48:F54)</f>
        <v>563</v>
      </c>
      <c r="G55" s="18">
        <f t="shared" ref="G55" si="16">SUM(G48:G54)</f>
        <v>20.065000000000001</v>
      </c>
      <c r="H55" s="18">
        <f t="shared" ref="H55" si="17">SUM(H48:H54)</f>
        <v>25.399800000000006</v>
      </c>
      <c r="I55" s="18">
        <f t="shared" ref="I55" si="18">SUM(I48:I54)</f>
        <v>66.037800000000004</v>
      </c>
      <c r="J55" s="18">
        <f t="shared" ref="J55:L55" si="19">SUM(J48:J54)</f>
        <v>572.79999999999995</v>
      </c>
      <c r="K55" s="24"/>
      <c r="L55" s="18">
        <f t="shared" si="19"/>
        <v>166</v>
      </c>
    </row>
    <row r="56" spans="1:12" ht="15" x14ac:dyDescent="0.25">
      <c r="A56" s="25">
        <f>A48</f>
        <v>1</v>
      </c>
      <c r="B56" s="12">
        <f>B48</f>
        <v>3</v>
      </c>
      <c r="C56" s="9" t="s">
        <v>25</v>
      </c>
      <c r="D56" s="6" t="s">
        <v>26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2"/>
      <c r="B57" s="14"/>
      <c r="C57" s="10"/>
      <c r="D57" s="6" t="s">
        <v>27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4"/>
      <c r="C58" s="10"/>
      <c r="D58" s="6" t="s">
        <v>28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0"/>
      <c r="D59" s="6" t="s">
        <v>29</v>
      </c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6" t="s">
        <v>30</v>
      </c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2"/>
      <c r="B61" s="14"/>
      <c r="C61" s="10"/>
      <c r="D61" s="6" t="s">
        <v>31</v>
      </c>
      <c r="E61" s="38"/>
      <c r="F61" s="39"/>
      <c r="G61" s="39"/>
      <c r="H61" s="39"/>
      <c r="I61" s="39"/>
      <c r="J61" s="39"/>
      <c r="K61" s="40"/>
      <c r="L61" s="39"/>
    </row>
    <row r="62" spans="1:12" ht="15" x14ac:dyDescent="0.25">
      <c r="A62" s="22"/>
      <c r="B62" s="14"/>
      <c r="C62" s="10"/>
      <c r="D62" s="6" t="s">
        <v>32</v>
      </c>
      <c r="E62" s="38"/>
      <c r="F62" s="39"/>
      <c r="G62" s="39"/>
      <c r="H62" s="39"/>
      <c r="I62" s="39"/>
      <c r="J62" s="39"/>
      <c r="K62" s="40"/>
      <c r="L62" s="39"/>
    </row>
    <row r="63" spans="1:12" ht="15" x14ac:dyDescent="0.25">
      <c r="A63" s="22"/>
      <c r="B63" s="14"/>
      <c r="C63" s="10"/>
      <c r="D63" s="5"/>
      <c r="E63" s="38"/>
      <c r="F63" s="39"/>
      <c r="G63" s="39"/>
      <c r="H63" s="39"/>
      <c r="I63" s="39"/>
      <c r="J63" s="39"/>
      <c r="K63" s="40"/>
      <c r="L63" s="39"/>
    </row>
    <row r="64" spans="1:12" ht="15" x14ac:dyDescent="0.25">
      <c r="A64" s="22"/>
      <c r="B64" s="14"/>
      <c r="C64" s="10"/>
      <c r="D64" s="5"/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23"/>
      <c r="B65" s="16"/>
      <c r="C65" s="7"/>
      <c r="D65" s="17" t="s">
        <v>33</v>
      </c>
      <c r="E65" s="8"/>
      <c r="F65" s="18">
        <f>SUM(F56:F64)</f>
        <v>0</v>
      </c>
      <c r="G65" s="18">
        <f t="shared" ref="G65" si="20">SUM(G56:G64)</f>
        <v>0</v>
      </c>
      <c r="H65" s="18">
        <f t="shared" ref="H65" si="21">SUM(H56:H64)</f>
        <v>0</v>
      </c>
      <c r="I65" s="18">
        <f t="shared" ref="I65" si="22">SUM(I56:I64)</f>
        <v>0</v>
      </c>
      <c r="J65" s="18">
        <f t="shared" ref="J65:L65" si="23">SUM(J56:J64)</f>
        <v>0</v>
      </c>
      <c r="K65" s="24"/>
      <c r="L65" s="18">
        <f t="shared" si="23"/>
        <v>0</v>
      </c>
    </row>
    <row r="66" spans="1:12" ht="15.75" customHeight="1" thickBot="1" x14ac:dyDescent="0.25">
      <c r="A66" s="28">
        <f>A48</f>
        <v>1</v>
      </c>
      <c r="B66" s="29">
        <f>B48</f>
        <v>3</v>
      </c>
      <c r="C66" s="84" t="s">
        <v>4</v>
      </c>
      <c r="D66" s="85"/>
      <c r="E66" s="30"/>
      <c r="F66" s="31">
        <f>F55+F65</f>
        <v>563</v>
      </c>
      <c r="G66" s="31">
        <f t="shared" ref="G66" si="24">G55+G65</f>
        <v>20.065000000000001</v>
      </c>
      <c r="H66" s="31">
        <f t="shared" ref="H66" si="25">H55+H65</f>
        <v>25.399800000000006</v>
      </c>
      <c r="I66" s="31">
        <f t="shared" ref="I66" si="26">I55+I65</f>
        <v>66.037800000000004</v>
      </c>
      <c r="J66" s="31">
        <f t="shared" ref="J66:L66" si="27">J55+J65</f>
        <v>572.79999999999995</v>
      </c>
      <c r="K66" s="31"/>
      <c r="L66" s="31">
        <f t="shared" si="27"/>
        <v>166</v>
      </c>
    </row>
    <row r="67" spans="1:12" ht="15" x14ac:dyDescent="0.25">
      <c r="A67" s="19">
        <v>1</v>
      </c>
      <c r="B67" s="20">
        <v>4</v>
      </c>
      <c r="C67" s="21" t="s">
        <v>20</v>
      </c>
      <c r="D67" s="125" t="s">
        <v>21</v>
      </c>
      <c r="E67" s="87" t="s">
        <v>61</v>
      </c>
      <c r="F67" s="108">
        <v>50</v>
      </c>
      <c r="G67" s="117">
        <v>4.766</v>
      </c>
      <c r="H67" s="117">
        <v>7.0309999999999997</v>
      </c>
      <c r="I67" s="118">
        <v>0</v>
      </c>
      <c r="J67" s="108">
        <v>82</v>
      </c>
      <c r="K67" s="119" t="s">
        <v>62</v>
      </c>
      <c r="L67" s="120">
        <v>51.53</v>
      </c>
    </row>
    <row r="68" spans="1:12" ht="30" x14ac:dyDescent="0.25">
      <c r="A68" s="22"/>
      <c r="B68" s="14"/>
      <c r="C68" s="10"/>
      <c r="D68" s="7" t="s">
        <v>21</v>
      </c>
      <c r="E68" s="121" t="s">
        <v>63</v>
      </c>
      <c r="F68" s="105">
        <v>160</v>
      </c>
      <c r="G68" s="106">
        <v>4.1833999999999998</v>
      </c>
      <c r="H68" s="106">
        <v>3.8323999999999998</v>
      </c>
      <c r="I68" s="107">
        <v>31.259</v>
      </c>
      <c r="J68" s="105">
        <v>176</v>
      </c>
      <c r="K68" s="109" t="s">
        <v>64</v>
      </c>
      <c r="L68" s="110">
        <v>19.25</v>
      </c>
    </row>
    <row r="69" spans="1:12" ht="15" x14ac:dyDescent="0.25">
      <c r="A69" s="22"/>
      <c r="B69" s="14"/>
      <c r="C69" s="10"/>
      <c r="D69" s="6" t="s">
        <v>22</v>
      </c>
      <c r="E69" s="100" t="s">
        <v>47</v>
      </c>
      <c r="F69" s="88">
        <v>210</v>
      </c>
      <c r="G69" s="89">
        <v>0.15939999999999999</v>
      </c>
      <c r="H69" s="89">
        <v>0</v>
      </c>
      <c r="I69" s="90">
        <v>8.7420000000000009</v>
      </c>
      <c r="J69" s="88">
        <v>36</v>
      </c>
      <c r="K69" s="103">
        <v>25</v>
      </c>
      <c r="L69" s="92">
        <v>4.0199999999999996</v>
      </c>
    </row>
    <row r="70" spans="1:12" ht="15" x14ac:dyDescent="0.25">
      <c r="A70" s="22"/>
      <c r="B70" s="14"/>
      <c r="C70" s="10"/>
      <c r="D70" s="6" t="s">
        <v>23</v>
      </c>
      <c r="E70" s="100" t="s">
        <v>65</v>
      </c>
      <c r="F70" s="88">
        <v>15</v>
      </c>
      <c r="G70" s="89">
        <v>0.52300000000000002</v>
      </c>
      <c r="H70" s="89">
        <v>9.74E-2</v>
      </c>
      <c r="I70" s="90">
        <v>5.5140000000000002</v>
      </c>
      <c r="J70" s="88">
        <v>25</v>
      </c>
      <c r="K70" s="103">
        <v>0</v>
      </c>
      <c r="L70" s="92">
        <v>2</v>
      </c>
    </row>
    <row r="71" spans="1:12" ht="15" x14ac:dyDescent="0.25">
      <c r="A71" s="22"/>
      <c r="B71" s="14"/>
      <c r="C71" s="10"/>
      <c r="D71" s="6" t="s">
        <v>72</v>
      </c>
      <c r="E71" s="100" t="s">
        <v>66</v>
      </c>
      <c r="F71" s="88">
        <v>80</v>
      </c>
      <c r="G71" s="89">
        <v>9.1509999999999998</v>
      </c>
      <c r="H71" s="89">
        <v>8.2349999999999994</v>
      </c>
      <c r="I71" s="90">
        <v>29.367000000000001</v>
      </c>
      <c r="J71" s="88">
        <v>228</v>
      </c>
      <c r="K71" s="103">
        <v>25</v>
      </c>
      <c r="L71" s="92">
        <v>43.38</v>
      </c>
    </row>
    <row r="72" spans="1:12" ht="15" x14ac:dyDescent="0.25">
      <c r="A72" s="22"/>
      <c r="B72" s="14"/>
      <c r="C72" s="10"/>
      <c r="D72" s="6" t="s">
        <v>24</v>
      </c>
      <c r="E72" s="101" t="s">
        <v>56</v>
      </c>
      <c r="F72" s="88">
        <v>100</v>
      </c>
      <c r="G72" s="89">
        <v>0.67600000000000005</v>
      </c>
      <c r="H72" s="89">
        <v>0.188</v>
      </c>
      <c r="I72" s="90">
        <v>7.17</v>
      </c>
      <c r="J72" s="88">
        <v>33</v>
      </c>
      <c r="K72" s="103">
        <v>0</v>
      </c>
      <c r="L72" s="92">
        <v>45.82</v>
      </c>
    </row>
    <row r="73" spans="1:12" ht="15" x14ac:dyDescent="0.25">
      <c r="A73" s="22"/>
      <c r="B73" s="14"/>
      <c r="C73" s="10"/>
      <c r="D73" s="5"/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2"/>
      <c r="B74" s="14"/>
      <c r="C74" s="10"/>
      <c r="D74" s="5"/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3"/>
      <c r="B75" s="16"/>
      <c r="C75" s="7"/>
      <c r="D75" s="17" t="s">
        <v>33</v>
      </c>
      <c r="E75" s="8"/>
      <c r="F75" s="18">
        <f>SUM(F67:F74)</f>
        <v>615</v>
      </c>
      <c r="G75" s="18">
        <f>SUM(G67:G74)</f>
        <v>19.4588</v>
      </c>
      <c r="H75" s="18">
        <f>SUM(H67:H74)</f>
        <v>19.383799999999997</v>
      </c>
      <c r="I75" s="18">
        <f>SUM(I67:I74)</f>
        <v>82.052000000000007</v>
      </c>
      <c r="J75" s="18">
        <f>SUM(J67:J74)</f>
        <v>580</v>
      </c>
      <c r="K75" s="24"/>
      <c r="L75" s="18">
        <f>SUM(L67:L74)</f>
        <v>166</v>
      </c>
    </row>
    <row r="76" spans="1:12" ht="15" x14ac:dyDescent="0.25">
      <c r="A76" s="25">
        <f>A67</f>
        <v>1</v>
      </c>
      <c r="B76" s="12">
        <f>B67</f>
        <v>4</v>
      </c>
      <c r="C76" s="9" t="s">
        <v>25</v>
      </c>
      <c r="D76" s="6" t="s">
        <v>26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4"/>
      <c r="C77" s="10"/>
      <c r="D77" s="6" t="s">
        <v>27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0"/>
      <c r="D78" s="6" t="s">
        <v>28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6" t="s">
        <v>29</v>
      </c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2"/>
      <c r="B80" s="14"/>
      <c r="C80" s="10"/>
      <c r="D80" s="6" t="s">
        <v>30</v>
      </c>
      <c r="E80" s="38"/>
      <c r="F80" s="39"/>
      <c r="G80" s="39"/>
      <c r="H80" s="39"/>
      <c r="I80" s="39"/>
      <c r="J80" s="39"/>
      <c r="K80" s="40"/>
      <c r="L80" s="39"/>
    </row>
    <row r="81" spans="1:12" ht="15" x14ac:dyDescent="0.25">
      <c r="A81" s="22"/>
      <c r="B81" s="14"/>
      <c r="C81" s="10"/>
      <c r="D81" s="6" t="s">
        <v>31</v>
      </c>
      <c r="E81" s="38"/>
      <c r="F81" s="39"/>
      <c r="G81" s="39"/>
      <c r="H81" s="39"/>
      <c r="I81" s="39"/>
      <c r="J81" s="39"/>
      <c r="K81" s="40"/>
      <c r="L81" s="39"/>
    </row>
    <row r="82" spans="1:12" ht="15" x14ac:dyDescent="0.25">
      <c r="A82" s="22"/>
      <c r="B82" s="14"/>
      <c r="C82" s="10"/>
      <c r="D82" s="6" t="s">
        <v>32</v>
      </c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22"/>
      <c r="B83" s="14"/>
      <c r="C83" s="10"/>
      <c r="D83" s="5"/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2"/>
      <c r="B84" s="14"/>
      <c r="C84" s="10"/>
      <c r="D84" s="5"/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23"/>
      <c r="B85" s="16"/>
      <c r="C85" s="7"/>
      <c r="D85" s="17" t="s">
        <v>33</v>
      </c>
      <c r="E85" s="8"/>
      <c r="F85" s="18">
        <f>SUM(F76:F84)</f>
        <v>0</v>
      </c>
      <c r="G85" s="18">
        <f t="shared" ref="G85" si="28">SUM(G76:G84)</f>
        <v>0</v>
      </c>
      <c r="H85" s="18">
        <f t="shared" ref="H85" si="29">SUM(H76:H84)</f>
        <v>0</v>
      </c>
      <c r="I85" s="18">
        <f t="shared" ref="I85" si="30">SUM(I76:I84)</f>
        <v>0</v>
      </c>
      <c r="J85" s="18">
        <f t="shared" ref="J85:L85" si="31">SUM(J76:J84)</f>
        <v>0</v>
      </c>
      <c r="K85" s="24"/>
      <c r="L85" s="18">
        <f t="shared" si="31"/>
        <v>0</v>
      </c>
    </row>
    <row r="86" spans="1:12" ht="15.75" customHeight="1" thickBot="1" x14ac:dyDescent="0.25">
      <c r="A86" s="28">
        <f>A67</f>
        <v>1</v>
      </c>
      <c r="B86" s="29">
        <f>B67</f>
        <v>4</v>
      </c>
      <c r="C86" s="84" t="s">
        <v>4</v>
      </c>
      <c r="D86" s="85"/>
      <c r="E86" s="30"/>
      <c r="F86" s="31">
        <f>F75+F85</f>
        <v>615</v>
      </c>
      <c r="G86" s="31">
        <f t="shared" ref="G86" si="32">G75+G85</f>
        <v>19.4588</v>
      </c>
      <c r="H86" s="31">
        <f t="shared" ref="H86" si="33">H75+H85</f>
        <v>19.383799999999997</v>
      </c>
      <c r="I86" s="31">
        <f t="shared" ref="I86" si="34">I75+I85</f>
        <v>82.052000000000007</v>
      </c>
      <c r="J86" s="31">
        <f t="shared" ref="J86:L86" si="35">J75+J85</f>
        <v>580</v>
      </c>
      <c r="K86" s="31"/>
      <c r="L86" s="31">
        <f t="shared" si="35"/>
        <v>166</v>
      </c>
    </row>
    <row r="87" spans="1:12" ht="30" x14ac:dyDescent="0.25">
      <c r="A87" s="19">
        <v>1</v>
      </c>
      <c r="B87" s="20">
        <v>5</v>
      </c>
      <c r="C87" s="21" t="s">
        <v>20</v>
      </c>
      <c r="D87" s="125" t="s">
        <v>21</v>
      </c>
      <c r="E87" s="87" t="s">
        <v>67</v>
      </c>
      <c r="F87" s="108">
        <v>170</v>
      </c>
      <c r="G87" s="117">
        <v>17.674499999999998</v>
      </c>
      <c r="H87" s="117">
        <v>15.138999999999999</v>
      </c>
      <c r="I87" s="118">
        <v>42.606999999999999</v>
      </c>
      <c r="J87" s="108">
        <v>377</v>
      </c>
      <c r="K87" s="122">
        <v>25</v>
      </c>
      <c r="L87" s="120">
        <v>120.57</v>
      </c>
    </row>
    <row r="88" spans="1:12" ht="15" x14ac:dyDescent="0.25">
      <c r="A88" s="22"/>
      <c r="B88" s="14"/>
      <c r="C88" s="10"/>
      <c r="D88" s="6" t="s">
        <v>22</v>
      </c>
      <c r="E88" s="100" t="s">
        <v>68</v>
      </c>
      <c r="F88" s="88">
        <v>217</v>
      </c>
      <c r="G88" s="89">
        <v>0.21149999999999999</v>
      </c>
      <c r="H88" s="89">
        <v>7.0000000000000001E-3</v>
      </c>
      <c r="I88" s="90">
        <v>8.9429999999999996</v>
      </c>
      <c r="J88" s="88">
        <v>37</v>
      </c>
      <c r="K88" s="103" t="s">
        <v>69</v>
      </c>
      <c r="L88" s="92">
        <v>7.5</v>
      </c>
    </row>
    <row r="89" spans="1:12" ht="15" x14ac:dyDescent="0.25">
      <c r="A89" s="22"/>
      <c r="B89" s="14"/>
      <c r="C89" s="10"/>
      <c r="D89" s="6" t="s">
        <v>72</v>
      </c>
      <c r="E89" s="100" t="s">
        <v>70</v>
      </c>
      <c r="F89" s="88">
        <v>50</v>
      </c>
      <c r="G89" s="89">
        <v>3.3620000000000001</v>
      </c>
      <c r="H89" s="89">
        <v>4.8710000000000004</v>
      </c>
      <c r="I89" s="90">
        <v>29.56</v>
      </c>
      <c r="J89" s="88">
        <v>176</v>
      </c>
      <c r="K89" s="123" t="s">
        <v>71</v>
      </c>
      <c r="L89" s="92">
        <v>9.4499999999999993</v>
      </c>
    </row>
    <row r="90" spans="1:12" ht="15" x14ac:dyDescent="0.25">
      <c r="A90" s="22"/>
      <c r="B90" s="14"/>
      <c r="C90" s="10"/>
      <c r="D90" s="126" t="s">
        <v>24</v>
      </c>
      <c r="E90" s="101" t="s">
        <v>60</v>
      </c>
      <c r="F90" s="88">
        <v>113</v>
      </c>
      <c r="G90" s="89">
        <v>0.38200000000000001</v>
      </c>
      <c r="H90" s="89">
        <v>4.2000000000000003E-2</v>
      </c>
      <c r="I90" s="90">
        <v>10.587</v>
      </c>
      <c r="J90" s="88">
        <v>44</v>
      </c>
      <c r="K90" s="103">
        <v>12</v>
      </c>
      <c r="L90" s="92">
        <v>28.48</v>
      </c>
    </row>
    <row r="91" spans="1:12" ht="15" x14ac:dyDescent="0.25">
      <c r="A91" s="22"/>
      <c r="B91" s="14"/>
      <c r="C91" s="10"/>
      <c r="D91" s="70"/>
      <c r="E91" s="60"/>
      <c r="F91" s="62"/>
      <c r="G91" s="47"/>
      <c r="H91" s="47"/>
      <c r="I91" s="48"/>
      <c r="J91" s="66"/>
      <c r="K91" s="68"/>
      <c r="L91" s="54"/>
    </row>
    <row r="92" spans="1:12" ht="15.75" thickBot="1" x14ac:dyDescent="0.3">
      <c r="A92" s="22"/>
      <c r="B92" s="14"/>
      <c r="C92" s="10"/>
      <c r="D92" s="74"/>
      <c r="E92" s="124"/>
      <c r="F92" s="63"/>
      <c r="G92" s="64"/>
      <c r="H92" s="64"/>
      <c r="I92" s="65"/>
      <c r="J92" s="67"/>
      <c r="K92" s="69"/>
      <c r="L92" s="56"/>
    </row>
    <row r="93" spans="1:12" ht="15" x14ac:dyDescent="0.25">
      <c r="A93" s="22"/>
      <c r="B93" s="14"/>
      <c r="C93" s="10"/>
      <c r="D93" s="5"/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2"/>
      <c r="B94" s="14"/>
      <c r="C94" s="10"/>
      <c r="D94" s="5"/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2"/>
      <c r="B95" s="14"/>
      <c r="C95" s="10"/>
      <c r="D95" s="5"/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3"/>
      <c r="B96" s="16"/>
      <c r="C96" s="7"/>
      <c r="D96" s="17" t="s">
        <v>33</v>
      </c>
      <c r="E96" s="8"/>
      <c r="F96" s="18">
        <f>SUM(F87:F95)</f>
        <v>550</v>
      </c>
      <c r="G96" s="18">
        <f>SUM(G87:G95)</f>
        <v>21.63</v>
      </c>
      <c r="H96" s="18">
        <f>SUM(H87:H95)</f>
        <v>20.059000000000001</v>
      </c>
      <c r="I96" s="18">
        <f>SUM(I87:I95)</f>
        <v>91.697000000000003</v>
      </c>
      <c r="J96" s="18">
        <f>SUM(J87:J95)</f>
        <v>634</v>
      </c>
      <c r="K96" s="24"/>
      <c r="L96" s="18">
        <f>SUM(L87:L95)</f>
        <v>165.99999999999997</v>
      </c>
    </row>
    <row r="97" spans="1:12" ht="15" x14ac:dyDescent="0.25">
      <c r="A97" s="25">
        <f>A87</f>
        <v>1</v>
      </c>
      <c r="B97" s="12">
        <f>B87</f>
        <v>5</v>
      </c>
      <c r="C97" s="9" t="s">
        <v>25</v>
      </c>
      <c r="D97" s="6" t="s">
        <v>26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6" t="s">
        <v>27</v>
      </c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2"/>
      <c r="B99" s="14"/>
      <c r="C99" s="10"/>
      <c r="D99" s="6" t="s">
        <v>28</v>
      </c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22"/>
      <c r="B100" s="14"/>
      <c r="C100" s="10"/>
      <c r="D100" s="6" t="s">
        <v>29</v>
      </c>
      <c r="E100" s="38"/>
      <c r="F100" s="39"/>
      <c r="G100" s="39"/>
      <c r="H100" s="39"/>
      <c r="I100" s="39"/>
      <c r="J100" s="39"/>
      <c r="K100" s="40"/>
      <c r="L100" s="39"/>
    </row>
    <row r="101" spans="1:12" ht="15" x14ac:dyDescent="0.25">
      <c r="A101" s="22"/>
      <c r="B101" s="14"/>
      <c r="C101" s="10"/>
      <c r="D101" s="6" t="s">
        <v>30</v>
      </c>
      <c r="E101" s="38"/>
      <c r="F101" s="39"/>
      <c r="G101" s="39"/>
      <c r="H101" s="39"/>
      <c r="I101" s="39"/>
      <c r="J101" s="39"/>
      <c r="K101" s="40"/>
      <c r="L101" s="39"/>
    </row>
    <row r="102" spans="1:12" ht="15" x14ac:dyDescent="0.25">
      <c r="A102" s="22"/>
      <c r="B102" s="14"/>
      <c r="C102" s="10"/>
      <c r="D102" s="6" t="s">
        <v>31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2"/>
      <c r="B103" s="14"/>
      <c r="C103" s="10"/>
      <c r="D103" s="6" t="s">
        <v>32</v>
      </c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22"/>
      <c r="B104" s="14"/>
      <c r="C104" s="10"/>
      <c r="D104" s="5"/>
      <c r="E104" s="38"/>
      <c r="F104" s="39"/>
      <c r="G104" s="39"/>
      <c r="H104" s="39"/>
      <c r="I104" s="39"/>
      <c r="J104" s="39"/>
      <c r="K104" s="40"/>
      <c r="L104" s="39"/>
    </row>
    <row r="105" spans="1:12" ht="15" x14ac:dyDescent="0.25">
      <c r="A105" s="22"/>
      <c r="B105" s="14"/>
      <c r="C105" s="10"/>
      <c r="D105" s="5"/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3"/>
      <c r="B106" s="16"/>
      <c r="C106" s="7"/>
      <c r="D106" s="17" t="s">
        <v>33</v>
      </c>
      <c r="E106" s="8"/>
      <c r="F106" s="18">
        <f>SUM(F97:F105)</f>
        <v>0</v>
      </c>
      <c r="G106" s="18">
        <f t="shared" ref="G106" si="36">SUM(G97:G105)</f>
        <v>0</v>
      </c>
      <c r="H106" s="18">
        <f t="shared" ref="H106" si="37">SUM(H97:H105)</f>
        <v>0</v>
      </c>
      <c r="I106" s="18">
        <f t="shared" ref="I106" si="38">SUM(I97:I105)</f>
        <v>0</v>
      </c>
      <c r="J106" s="18">
        <f t="shared" ref="J106:L106" si="39">SUM(J97:J105)</f>
        <v>0</v>
      </c>
      <c r="K106" s="24"/>
      <c r="L106" s="18">
        <f t="shared" si="39"/>
        <v>0</v>
      </c>
    </row>
    <row r="107" spans="1:12" ht="15.75" customHeight="1" thickBot="1" x14ac:dyDescent="0.25">
      <c r="A107" s="28">
        <f>A87</f>
        <v>1</v>
      </c>
      <c r="B107" s="29">
        <f>B87</f>
        <v>5</v>
      </c>
      <c r="C107" s="84" t="s">
        <v>4</v>
      </c>
      <c r="D107" s="85"/>
      <c r="E107" s="30"/>
      <c r="F107" s="31">
        <f>F96+F106</f>
        <v>550</v>
      </c>
      <c r="G107" s="31">
        <f t="shared" ref="G107" si="40">G96+G106</f>
        <v>21.63</v>
      </c>
      <c r="H107" s="31">
        <f t="shared" ref="H107" si="41">H96+H106</f>
        <v>20.059000000000001</v>
      </c>
      <c r="I107" s="31">
        <f t="shared" ref="I107" si="42">I96+I106</f>
        <v>91.697000000000003</v>
      </c>
      <c r="J107" s="31">
        <f t="shared" ref="J107:L107" si="43">J96+J106</f>
        <v>634</v>
      </c>
      <c r="K107" s="31"/>
      <c r="L107" s="31">
        <f t="shared" si="43"/>
        <v>165.99999999999997</v>
      </c>
    </row>
    <row r="108" spans="1:12" ht="15" x14ac:dyDescent="0.25">
      <c r="A108" s="19">
        <v>2</v>
      </c>
      <c r="B108" s="20">
        <v>1</v>
      </c>
      <c r="C108" s="21" t="s">
        <v>20</v>
      </c>
      <c r="D108" s="125" t="s">
        <v>21</v>
      </c>
      <c r="E108" s="127" t="s">
        <v>73</v>
      </c>
      <c r="F108" s="108">
        <v>205</v>
      </c>
      <c r="G108" s="117">
        <v>7.5549999999999997</v>
      </c>
      <c r="H108" s="89">
        <v>6.9029999999999996</v>
      </c>
      <c r="I108" s="118">
        <v>34.173000000000002</v>
      </c>
      <c r="J108" s="108">
        <v>229</v>
      </c>
      <c r="K108" s="119" t="s">
        <v>74</v>
      </c>
      <c r="L108" s="120">
        <v>27.56</v>
      </c>
    </row>
    <row r="109" spans="1:12" ht="15" x14ac:dyDescent="0.25">
      <c r="A109" s="22"/>
      <c r="B109" s="14"/>
      <c r="C109" s="10"/>
      <c r="D109" s="6" t="s">
        <v>22</v>
      </c>
      <c r="E109" s="100" t="s">
        <v>75</v>
      </c>
      <c r="F109" s="94">
        <v>200</v>
      </c>
      <c r="G109" s="95">
        <v>2.875</v>
      </c>
      <c r="H109" s="95">
        <v>2.44</v>
      </c>
      <c r="I109" s="96">
        <v>13.119400000000001</v>
      </c>
      <c r="J109" s="94">
        <v>86.4</v>
      </c>
      <c r="K109" s="97">
        <v>25</v>
      </c>
      <c r="L109" s="98">
        <v>25.91</v>
      </c>
    </row>
    <row r="110" spans="1:12" ht="15" x14ac:dyDescent="0.25">
      <c r="A110" s="22"/>
      <c r="B110" s="14"/>
      <c r="C110" s="10"/>
      <c r="D110" s="6" t="s">
        <v>72</v>
      </c>
      <c r="E110" s="101" t="s">
        <v>76</v>
      </c>
      <c r="F110" s="88">
        <v>100</v>
      </c>
      <c r="G110" s="89">
        <v>8.2420000000000009</v>
      </c>
      <c r="H110" s="89">
        <v>9.2590000000000003</v>
      </c>
      <c r="I110" s="90">
        <v>26.042999999999999</v>
      </c>
      <c r="J110" s="88">
        <v>220</v>
      </c>
      <c r="K110" s="103" t="s">
        <v>77</v>
      </c>
      <c r="L110" s="92">
        <v>58.52</v>
      </c>
    </row>
    <row r="111" spans="1:12" ht="15" x14ac:dyDescent="0.25">
      <c r="A111" s="22"/>
      <c r="B111" s="14"/>
      <c r="C111" s="10"/>
      <c r="D111" s="6" t="s">
        <v>24</v>
      </c>
      <c r="E111" s="101" t="s">
        <v>41</v>
      </c>
      <c r="F111" s="88">
        <v>115</v>
      </c>
      <c r="G111" s="89">
        <v>0.38900000000000001</v>
      </c>
      <c r="H111" s="89">
        <v>0.32400000000000001</v>
      </c>
      <c r="I111" s="89">
        <v>11.324</v>
      </c>
      <c r="J111" s="88">
        <v>50</v>
      </c>
      <c r="K111" s="103" t="s">
        <v>78</v>
      </c>
      <c r="L111" s="92">
        <v>54.01</v>
      </c>
    </row>
    <row r="112" spans="1:12" ht="15" x14ac:dyDescent="0.25">
      <c r="A112" s="22"/>
      <c r="B112" s="14"/>
      <c r="C112" s="10"/>
      <c r="D112" s="71"/>
      <c r="E112" s="60"/>
      <c r="F112" s="62"/>
      <c r="G112" s="47"/>
      <c r="H112" s="47"/>
      <c r="I112" s="48"/>
      <c r="J112" s="66"/>
      <c r="K112" s="68"/>
      <c r="L112" s="57"/>
    </row>
    <row r="113" spans="1:12" ht="15" x14ac:dyDescent="0.25">
      <c r="A113" s="22"/>
      <c r="B113" s="14"/>
      <c r="C113" s="10"/>
      <c r="D113" s="71"/>
      <c r="E113" s="60"/>
      <c r="F113" s="62"/>
      <c r="G113" s="47"/>
      <c r="H113" s="47"/>
      <c r="I113" s="48"/>
      <c r="J113" s="66"/>
      <c r="K113" s="68"/>
      <c r="L113" s="57"/>
    </row>
    <row r="114" spans="1:12" ht="15.75" thickBot="1" x14ac:dyDescent="0.3">
      <c r="A114" s="22"/>
      <c r="B114" s="14"/>
      <c r="C114" s="10"/>
      <c r="D114" s="72"/>
      <c r="E114" s="61"/>
      <c r="F114" s="63"/>
      <c r="G114" s="64"/>
      <c r="H114" s="64"/>
      <c r="I114" s="65"/>
      <c r="J114" s="67"/>
      <c r="K114" s="69"/>
      <c r="L114" s="39"/>
    </row>
    <row r="115" spans="1:12" ht="15" x14ac:dyDescent="0.25">
      <c r="A115" s="22"/>
      <c r="B115" s="14"/>
      <c r="C115" s="10"/>
      <c r="D115" s="5"/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3"/>
      <c r="B116" s="16"/>
      <c r="C116" s="7"/>
      <c r="D116" s="17" t="s">
        <v>33</v>
      </c>
      <c r="E116" s="8"/>
      <c r="F116" s="18">
        <f>SUM(F108:F115)</f>
        <v>620</v>
      </c>
      <c r="G116" s="18">
        <f>SUM(G108:G115)</f>
        <v>19.061</v>
      </c>
      <c r="H116" s="18">
        <f>SUM(H108:H115)</f>
        <v>18.926000000000002</v>
      </c>
      <c r="I116" s="18">
        <f>SUM(I108:I115)</f>
        <v>84.659399999999991</v>
      </c>
      <c r="J116" s="18">
        <f>SUM(J108:J115)</f>
        <v>585.4</v>
      </c>
      <c r="K116" s="24"/>
      <c r="L116" s="18">
        <f>SUM(L108:L115)</f>
        <v>166</v>
      </c>
    </row>
    <row r="117" spans="1:12" ht="15" x14ac:dyDescent="0.25">
      <c r="A117" s="25">
        <f>A108</f>
        <v>2</v>
      </c>
      <c r="B117" s="12">
        <f>B108</f>
        <v>1</v>
      </c>
      <c r="C117" s="9" t="s">
        <v>25</v>
      </c>
      <c r="D117" s="6" t="s">
        <v>26</v>
      </c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2"/>
      <c r="B118" s="14"/>
      <c r="C118" s="10"/>
      <c r="D118" s="6" t="s">
        <v>27</v>
      </c>
      <c r="E118" s="38"/>
      <c r="F118" s="39"/>
      <c r="G118" s="39"/>
      <c r="H118" s="39"/>
      <c r="I118" s="39"/>
      <c r="J118" s="39"/>
      <c r="K118" s="40"/>
      <c r="L118" s="39"/>
    </row>
    <row r="119" spans="1:12" ht="15" x14ac:dyDescent="0.25">
      <c r="A119" s="22"/>
      <c r="B119" s="14"/>
      <c r="C119" s="10"/>
      <c r="D119" s="6" t="s">
        <v>28</v>
      </c>
      <c r="E119" s="38"/>
      <c r="F119" s="39"/>
      <c r="G119" s="39"/>
      <c r="H119" s="39"/>
      <c r="I119" s="39"/>
      <c r="J119" s="39"/>
      <c r="K119" s="40"/>
      <c r="L119" s="39"/>
    </row>
    <row r="120" spans="1:12" ht="15" x14ac:dyDescent="0.25">
      <c r="A120" s="22"/>
      <c r="B120" s="14"/>
      <c r="C120" s="10"/>
      <c r="D120" s="6" t="s">
        <v>29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22"/>
      <c r="B121" s="14"/>
      <c r="C121" s="10"/>
      <c r="D121" s="6" t="s">
        <v>30</v>
      </c>
      <c r="E121" s="38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22"/>
      <c r="B122" s="14"/>
      <c r="C122" s="10"/>
      <c r="D122" s="6" t="s">
        <v>31</v>
      </c>
      <c r="E122" s="38"/>
      <c r="F122" s="39"/>
      <c r="G122" s="39"/>
      <c r="H122" s="39"/>
      <c r="I122" s="39"/>
      <c r="J122" s="39"/>
      <c r="K122" s="40"/>
      <c r="L122" s="39"/>
    </row>
    <row r="123" spans="1:12" ht="15" x14ac:dyDescent="0.25">
      <c r="A123" s="22"/>
      <c r="B123" s="14"/>
      <c r="C123" s="10"/>
      <c r="D123" s="6" t="s">
        <v>32</v>
      </c>
      <c r="E123" s="38"/>
      <c r="F123" s="39"/>
      <c r="G123" s="39"/>
      <c r="H123" s="39"/>
      <c r="I123" s="39"/>
      <c r="J123" s="39"/>
      <c r="K123" s="40"/>
      <c r="L123" s="39"/>
    </row>
    <row r="124" spans="1:12" ht="15" x14ac:dyDescent="0.25">
      <c r="A124" s="22"/>
      <c r="B124" s="14"/>
      <c r="C124" s="10"/>
      <c r="D124" s="5"/>
      <c r="E124" s="38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22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23"/>
      <c r="B126" s="16"/>
      <c r="C126" s="7"/>
      <c r="D126" s="17" t="s">
        <v>33</v>
      </c>
      <c r="E126" s="8"/>
      <c r="F126" s="18">
        <f>SUM(F117:F125)</f>
        <v>0</v>
      </c>
      <c r="G126" s="18">
        <f t="shared" ref="G126:J126" si="44">SUM(G117:G125)</f>
        <v>0</v>
      </c>
      <c r="H126" s="18">
        <f t="shared" si="44"/>
        <v>0</v>
      </c>
      <c r="I126" s="18">
        <f t="shared" si="44"/>
        <v>0</v>
      </c>
      <c r="J126" s="18">
        <f t="shared" si="44"/>
        <v>0</v>
      </c>
      <c r="K126" s="24"/>
      <c r="L126" s="18">
        <f t="shared" ref="L126" si="45">SUM(L117:L125)</f>
        <v>0</v>
      </c>
    </row>
    <row r="127" spans="1:12" ht="15.75" thickBot="1" x14ac:dyDescent="0.25">
      <c r="A127" s="28">
        <f>A108</f>
        <v>2</v>
      </c>
      <c r="B127" s="29">
        <f>B108</f>
        <v>1</v>
      </c>
      <c r="C127" s="84" t="s">
        <v>4</v>
      </c>
      <c r="D127" s="85"/>
      <c r="E127" s="30"/>
      <c r="F127" s="31">
        <f>F116+F126</f>
        <v>620</v>
      </c>
      <c r="G127" s="31">
        <f t="shared" ref="G127" si="46">G116+G126</f>
        <v>19.061</v>
      </c>
      <c r="H127" s="31">
        <f t="shared" ref="H127" si="47">H116+H126</f>
        <v>18.926000000000002</v>
      </c>
      <c r="I127" s="31">
        <f t="shared" ref="I127" si="48">I116+I126</f>
        <v>84.659399999999991</v>
      </c>
      <c r="J127" s="31">
        <f t="shared" ref="J127:L127" si="49">J116+J126</f>
        <v>585.4</v>
      </c>
      <c r="K127" s="31"/>
      <c r="L127" s="31">
        <f t="shared" si="49"/>
        <v>166</v>
      </c>
    </row>
    <row r="128" spans="1:12" ht="15" x14ac:dyDescent="0.25">
      <c r="A128" s="13">
        <v>2</v>
      </c>
      <c r="B128" s="14">
        <v>2</v>
      </c>
      <c r="C128" s="21" t="s">
        <v>20</v>
      </c>
      <c r="D128" s="125" t="s">
        <v>21</v>
      </c>
      <c r="E128" s="100" t="s">
        <v>79</v>
      </c>
      <c r="F128" s="88">
        <v>150</v>
      </c>
      <c r="G128" s="89">
        <v>10.881</v>
      </c>
      <c r="H128" s="89">
        <v>10.6264</v>
      </c>
      <c r="I128" s="90">
        <v>11.891400000000001</v>
      </c>
      <c r="J128" s="108">
        <v>186.5</v>
      </c>
      <c r="K128" s="128" t="s">
        <v>80</v>
      </c>
      <c r="L128" s="120">
        <v>60.57</v>
      </c>
    </row>
    <row r="129" spans="1:12" ht="15" x14ac:dyDescent="0.25">
      <c r="A129" s="13"/>
      <c r="B129" s="14"/>
      <c r="C129" s="10"/>
      <c r="D129" s="7" t="s">
        <v>21</v>
      </c>
      <c r="E129" s="100" t="s">
        <v>81</v>
      </c>
      <c r="F129" s="88">
        <v>175</v>
      </c>
      <c r="G129" s="89">
        <v>2.7370000000000001</v>
      </c>
      <c r="H129" s="89">
        <v>4.0613999999999999</v>
      </c>
      <c r="I129" s="90">
        <v>19.639399999999998</v>
      </c>
      <c r="J129" s="88">
        <v>125</v>
      </c>
      <c r="K129" s="128" t="s">
        <v>82</v>
      </c>
      <c r="L129" s="92">
        <v>43.38</v>
      </c>
    </row>
    <row r="130" spans="1:12" ht="15" x14ac:dyDescent="0.25">
      <c r="A130" s="13"/>
      <c r="B130" s="14"/>
      <c r="C130" s="10"/>
      <c r="D130" s="6" t="s">
        <v>22</v>
      </c>
      <c r="E130" s="100" t="s">
        <v>47</v>
      </c>
      <c r="F130" s="88">
        <v>210</v>
      </c>
      <c r="G130" s="89">
        <v>0.15939999999999999</v>
      </c>
      <c r="H130" s="89">
        <v>0</v>
      </c>
      <c r="I130" s="90">
        <v>8.7420000000000009</v>
      </c>
      <c r="J130" s="88">
        <v>36</v>
      </c>
      <c r="K130" s="103">
        <v>25</v>
      </c>
      <c r="L130" s="92">
        <v>4.0199999999999996</v>
      </c>
    </row>
    <row r="131" spans="1:12" ht="15" x14ac:dyDescent="0.25">
      <c r="A131" s="13"/>
      <c r="B131" s="14"/>
      <c r="C131" s="10"/>
      <c r="D131" s="6" t="s">
        <v>23</v>
      </c>
      <c r="E131" s="100" t="s">
        <v>53</v>
      </c>
      <c r="F131" s="88">
        <v>15</v>
      </c>
      <c r="G131" s="89">
        <v>0.52300000000000002</v>
      </c>
      <c r="H131" s="89">
        <v>9.7000000000000003E-2</v>
      </c>
      <c r="I131" s="90">
        <v>5.5129999999999999</v>
      </c>
      <c r="J131" s="88">
        <v>25</v>
      </c>
      <c r="K131" s="103">
        <v>0</v>
      </c>
      <c r="L131" s="92">
        <v>2</v>
      </c>
    </row>
    <row r="132" spans="1:12" ht="15" x14ac:dyDescent="0.25">
      <c r="A132" s="13"/>
      <c r="B132" s="14"/>
      <c r="C132" s="10"/>
      <c r="D132" s="6" t="s">
        <v>72</v>
      </c>
      <c r="E132" s="111" t="s">
        <v>83</v>
      </c>
      <c r="F132" s="94">
        <v>50</v>
      </c>
      <c r="G132" s="95">
        <v>2.8420000000000001</v>
      </c>
      <c r="H132" s="95">
        <v>6.3019999999999996</v>
      </c>
      <c r="I132" s="96">
        <v>28.706</v>
      </c>
      <c r="J132" s="94">
        <v>183</v>
      </c>
      <c r="K132" s="129">
        <v>25</v>
      </c>
      <c r="L132" s="98">
        <v>10.210000000000001</v>
      </c>
    </row>
    <row r="133" spans="1:12" ht="15" x14ac:dyDescent="0.25">
      <c r="A133" s="13"/>
      <c r="B133" s="14"/>
      <c r="C133" s="10"/>
      <c r="D133" s="130" t="s">
        <v>24</v>
      </c>
      <c r="E133" s="101" t="s">
        <v>56</v>
      </c>
      <c r="F133" s="88">
        <v>100</v>
      </c>
      <c r="G133" s="89">
        <v>0.67600000000000005</v>
      </c>
      <c r="H133" s="89">
        <v>0.188</v>
      </c>
      <c r="I133" s="90">
        <v>7.17</v>
      </c>
      <c r="J133" s="88">
        <v>33</v>
      </c>
      <c r="K133" s="103">
        <v>0</v>
      </c>
      <c r="L133" s="92">
        <v>45.82</v>
      </c>
    </row>
    <row r="134" spans="1:12" ht="15" x14ac:dyDescent="0.25">
      <c r="A134" s="13"/>
      <c r="B134" s="14"/>
      <c r="C134" s="10"/>
      <c r="D134" s="5"/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5"/>
      <c r="B136" s="16"/>
      <c r="C136" s="7"/>
      <c r="D136" s="17" t="s">
        <v>33</v>
      </c>
      <c r="E136" s="8"/>
      <c r="F136" s="18">
        <f>SUM(F128:F135)</f>
        <v>700</v>
      </c>
      <c r="G136" s="18">
        <f>SUM(G128:G135)</f>
        <v>17.818399999999997</v>
      </c>
      <c r="H136" s="18">
        <f>SUM(H128:H135)</f>
        <v>21.274799999999995</v>
      </c>
      <c r="I136" s="18">
        <f>SUM(I128:I135)</f>
        <v>81.661799999999999</v>
      </c>
      <c r="J136" s="18">
        <f>SUM(J128:J135)</f>
        <v>588.5</v>
      </c>
      <c r="K136" s="24"/>
      <c r="L136" s="18">
        <f>SUM(L128:L135)</f>
        <v>166</v>
      </c>
    </row>
    <row r="137" spans="1:12" ht="15" x14ac:dyDescent="0.25">
      <c r="A137" s="12">
        <f>A128</f>
        <v>2</v>
      </c>
      <c r="B137" s="12">
        <f>B128</f>
        <v>2</v>
      </c>
      <c r="C137" s="9" t="s">
        <v>25</v>
      </c>
      <c r="D137" s="6" t="s">
        <v>26</v>
      </c>
      <c r="E137" s="38"/>
      <c r="F137" s="39"/>
      <c r="G137" s="39"/>
      <c r="H137" s="39"/>
      <c r="I137" s="39"/>
      <c r="J137" s="39"/>
      <c r="K137" s="40"/>
      <c r="L137" s="39"/>
    </row>
    <row r="138" spans="1:12" ht="15" x14ac:dyDescent="0.25">
      <c r="A138" s="13"/>
      <c r="B138" s="14"/>
      <c r="C138" s="10"/>
      <c r="D138" s="6" t="s">
        <v>27</v>
      </c>
      <c r="E138" s="38"/>
      <c r="F138" s="39"/>
      <c r="G138" s="39"/>
      <c r="H138" s="39"/>
      <c r="I138" s="39"/>
      <c r="J138" s="39"/>
      <c r="K138" s="40"/>
      <c r="L138" s="39"/>
    </row>
    <row r="139" spans="1:12" ht="15" x14ac:dyDescent="0.25">
      <c r="A139" s="13"/>
      <c r="B139" s="14"/>
      <c r="C139" s="10"/>
      <c r="D139" s="6" t="s">
        <v>28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 x14ac:dyDescent="0.25">
      <c r="A140" s="13"/>
      <c r="B140" s="14"/>
      <c r="C140" s="10"/>
      <c r="D140" s="6" t="s">
        <v>29</v>
      </c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13"/>
      <c r="B141" s="14"/>
      <c r="C141" s="10"/>
      <c r="D141" s="6" t="s">
        <v>30</v>
      </c>
      <c r="E141" s="38"/>
      <c r="F141" s="39"/>
      <c r="G141" s="39"/>
      <c r="H141" s="39"/>
      <c r="I141" s="39"/>
      <c r="J141" s="39"/>
      <c r="K141" s="40"/>
      <c r="L141" s="39"/>
    </row>
    <row r="142" spans="1:12" ht="15" x14ac:dyDescent="0.25">
      <c r="A142" s="13"/>
      <c r="B142" s="14"/>
      <c r="C142" s="10"/>
      <c r="D142" s="6" t="s">
        <v>31</v>
      </c>
      <c r="E142" s="38"/>
      <c r="F142" s="39"/>
      <c r="G142" s="39"/>
      <c r="H142" s="39"/>
      <c r="I142" s="39"/>
      <c r="J142" s="39"/>
      <c r="K142" s="40"/>
      <c r="L142" s="39"/>
    </row>
    <row r="143" spans="1:12" ht="15" x14ac:dyDescent="0.25">
      <c r="A143" s="13"/>
      <c r="B143" s="14"/>
      <c r="C143" s="10"/>
      <c r="D143" s="6" t="s">
        <v>32</v>
      </c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13"/>
      <c r="B144" s="14"/>
      <c r="C144" s="10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13"/>
      <c r="B145" s="14"/>
      <c r="C145" s="10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15"/>
      <c r="B146" s="16"/>
      <c r="C146" s="7"/>
      <c r="D146" s="17" t="s">
        <v>33</v>
      </c>
      <c r="E146" s="8"/>
      <c r="F146" s="18">
        <f>SUM(F137:F145)</f>
        <v>0</v>
      </c>
      <c r="G146" s="18">
        <f t="shared" ref="G146:J146" si="50">SUM(G137:G145)</f>
        <v>0</v>
      </c>
      <c r="H146" s="18">
        <f t="shared" si="50"/>
        <v>0</v>
      </c>
      <c r="I146" s="18">
        <f t="shared" si="50"/>
        <v>0</v>
      </c>
      <c r="J146" s="18">
        <f t="shared" si="50"/>
        <v>0</v>
      </c>
      <c r="K146" s="24"/>
      <c r="L146" s="18">
        <f t="shared" ref="L146" si="51">SUM(L137:L145)</f>
        <v>0</v>
      </c>
    </row>
    <row r="147" spans="1:12" ht="15.75" thickBot="1" x14ac:dyDescent="0.25">
      <c r="A147" s="32">
        <f>A128</f>
        <v>2</v>
      </c>
      <c r="B147" s="32">
        <f>B128</f>
        <v>2</v>
      </c>
      <c r="C147" s="84" t="s">
        <v>4</v>
      </c>
      <c r="D147" s="85"/>
      <c r="E147" s="30"/>
      <c r="F147" s="31">
        <f>F136+F146</f>
        <v>700</v>
      </c>
      <c r="G147" s="31">
        <f t="shared" ref="G147" si="52">G136+G146</f>
        <v>17.818399999999997</v>
      </c>
      <c r="H147" s="31">
        <f t="shared" ref="H147" si="53">H136+H146</f>
        <v>21.274799999999995</v>
      </c>
      <c r="I147" s="31">
        <f t="shared" ref="I147" si="54">I136+I146</f>
        <v>81.661799999999999</v>
      </c>
      <c r="J147" s="31">
        <f t="shared" ref="J147:L147" si="55">J136+J146</f>
        <v>588.5</v>
      </c>
      <c r="K147" s="31"/>
      <c r="L147" s="31">
        <f t="shared" si="55"/>
        <v>166</v>
      </c>
    </row>
    <row r="148" spans="1:12" ht="30" x14ac:dyDescent="0.25">
      <c r="A148" s="19">
        <v>2</v>
      </c>
      <c r="B148" s="20">
        <v>3</v>
      </c>
      <c r="C148" s="21" t="s">
        <v>20</v>
      </c>
      <c r="D148" s="125" t="s">
        <v>21</v>
      </c>
      <c r="E148" s="87" t="s">
        <v>84</v>
      </c>
      <c r="F148" s="108">
        <v>160</v>
      </c>
      <c r="G148" s="117">
        <v>18.850000000000001</v>
      </c>
      <c r="H148" s="117">
        <v>13.62</v>
      </c>
      <c r="I148" s="118">
        <v>34.281500000000001</v>
      </c>
      <c r="J148" s="108">
        <v>334.5</v>
      </c>
      <c r="K148" s="122">
        <v>25</v>
      </c>
      <c r="L148" s="120">
        <v>101.48</v>
      </c>
    </row>
    <row r="149" spans="1:12" ht="15" x14ac:dyDescent="0.25">
      <c r="A149" s="22"/>
      <c r="B149" s="14"/>
      <c r="C149" s="10"/>
      <c r="D149" s="6" t="s">
        <v>22</v>
      </c>
      <c r="E149" s="100" t="s">
        <v>47</v>
      </c>
      <c r="F149" s="88">
        <v>210</v>
      </c>
      <c r="G149" s="89">
        <v>0.1585</v>
      </c>
      <c r="H149" s="89">
        <v>0</v>
      </c>
      <c r="I149" s="90">
        <v>8.7415000000000003</v>
      </c>
      <c r="J149" s="88">
        <v>35.5</v>
      </c>
      <c r="K149" s="103">
        <v>25</v>
      </c>
      <c r="L149" s="92">
        <v>4.0199999999999996</v>
      </c>
    </row>
    <row r="150" spans="1:12" ht="15" x14ac:dyDescent="0.25">
      <c r="A150" s="22"/>
      <c r="B150" s="14"/>
      <c r="C150" s="10"/>
      <c r="D150" s="6" t="s">
        <v>72</v>
      </c>
      <c r="E150" s="111" t="s">
        <v>85</v>
      </c>
      <c r="F150" s="94">
        <v>50</v>
      </c>
      <c r="G150" s="95">
        <v>3.0274999999999999</v>
      </c>
      <c r="H150" s="95">
        <v>5.68</v>
      </c>
      <c r="I150" s="96">
        <v>28.074000000000002</v>
      </c>
      <c r="J150" s="94">
        <v>176</v>
      </c>
      <c r="K150" s="131" t="s">
        <v>86</v>
      </c>
      <c r="L150" s="98">
        <v>6.49</v>
      </c>
    </row>
    <row r="151" spans="1:12" ht="15.75" customHeight="1" x14ac:dyDescent="0.25">
      <c r="A151" s="22"/>
      <c r="B151" s="14"/>
      <c r="C151" s="10"/>
      <c r="D151" s="6" t="s">
        <v>24</v>
      </c>
      <c r="E151" s="101" t="s">
        <v>41</v>
      </c>
      <c r="F151" s="88">
        <v>115</v>
      </c>
      <c r="G151" s="89">
        <v>0.38900000000000001</v>
      </c>
      <c r="H151" s="89">
        <v>0.32400000000000001</v>
      </c>
      <c r="I151" s="89">
        <v>11.324</v>
      </c>
      <c r="J151" s="88">
        <v>50</v>
      </c>
      <c r="K151" s="103" t="s">
        <v>78</v>
      </c>
      <c r="L151" s="92">
        <v>54.01</v>
      </c>
    </row>
    <row r="152" spans="1:12" ht="15" x14ac:dyDescent="0.25">
      <c r="A152" s="22"/>
      <c r="B152" s="14"/>
      <c r="C152" s="10"/>
      <c r="D152" s="73"/>
      <c r="E152" s="60"/>
      <c r="F152" s="62"/>
      <c r="G152" s="47"/>
      <c r="H152" s="47"/>
      <c r="I152" s="48"/>
      <c r="J152" s="66"/>
      <c r="K152" s="68"/>
      <c r="L152" s="54"/>
    </row>
    <row r="153" spans="1:12" ht="15" x14ac:dyDescent="0.25">
      <c r="A153" s="22"/>
      <c r="B153" s="14"/>
      <c r="C153" s="10"/>
      <c r="D153" s="73"/>
      <c r="E153" s="75"/>
      <c r="F153" s="76"/>
      <c r="G153" s="77"/>
      <c r="H153" s="77"/>
      <c r="I153" s="78"/>
      <c r="J153" s="79"/>
      <c r="K153" s="80"/>
      <c r="L153" s="3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6"/>
      <c r="C155" s="7"/>
      <c r="D155" s="17" t="s">
        <v>33</v>
      </c>
      <c r="E155" s="8"/>
      <c r="F155" s="18">
        <f>SUM(F148:F154)</f>
        <v>535</v>
      </c>
      <c r="G155" s="18">
        <f t="shared" ref="G155:J155" si="56">SUM(G148:G154)</f>
        <v>22.425000000000001</v>
      </c>
      <c r="H155" s="18">
        <f t="shared" si="56"/>
        <v>19.623999999999999</v>
      </c>
      <c r="I155" s="59">
        <f>SUM(I148:I154)</f>
        <v>82.421000000000006</v>
      </c>
      <c r="J155" s="18">
        <f t="shared" si="56"/>
        <v>596</v>
      </c>
      <c r="K155" s="24"/>
      <c r="L155" s="18">
        <f t="shared" ref="L155" si="57">SUM(L148:L154)</f>
        <v>166</v>
      </c>
    </row>
    <row r="156" spans="1:12" ht="15" x14ac:dyDescent="0.25">
      <c r="A156" s="25">
        <f>A148</f>
        <v>2</v>
      </c>
      <c r="B156" s="12">
        <f>B148</f>
        <v>3</v>
      </c>
      <c r="C156" s="9" t="s">
        <v>25</v>
      </c>
      <c r="D156" s="6" t="s">
        <v>26</v>
      </c>
      <c r="E156" s="38"/>
      <c r="F156" s="39"/>
      <c r="G156" s="39"/>
      <c r="H156" s="39"/>
      <c r="I156" s="39"/>
      <c r="J156" s="39"/>
      <c r="K156" s="40"/>
      <c r="L156" s="39"/>
    </row>
    <row r="157" spans="1:12" ht="15" x14ac:dyDescent="0.25">
      <c r="A157" s="22"/>
      <c r="B157" s="14"/>
      <c r="C157" s="10"/>
      <c r="D157" s="6" t="s">
        <v>27</v>
      </c>
      <c r="E157" s="38"/>
      <c r="F157" s="39"/>
      <c r="G157" s="39"/>
      <c r="H157" s="39"/>
      <c r="I157" s="39"/>
      <c r="J157" s="39"/>
      <c r="K157" s="40"/>
      <c r="L157" s="39"/>
    </row>
    <row r="158" spans="1:12" ht="15" x14ac:dyDescent="0.25">
      <c r="A158" s="22"/>
      <c r="B158" s="14"/>
      <c r="C158" s="10"/>
      <c r="D158" s="6" t="s">
        <v>28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 x14ac:dyDescent="0.25">
      <c r="A159" s="22"/>
      <c r="B159" s="14"/>
      <c r="C159" s="10"/>
      <c r="D159" s="6" t="s">
        <v>29</v>
      </c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22"/>
      <c r="B160" s="14"/>
      <c r="C160" s="10"/>
      <c r="D160" s="6" t="s">
        <v>30</v>
      </c>
      <c r="E160" s="38"/>
      <c r="F160" s="39"/>
      <c r="G160" s="39"/>
      <c r="H160" s="39"/>
      <c r="I160" s="39"/>
      <c r="J160" s="39"/>
      <c r="K160" s="40"/>
      <c r="L160" s="39"/>
    </row>
    <row r="161" spans="1:12" ht="15" x14ac:dyDescent="0.25">
      <c r="A161" s="22"/>
      <c r="B161" s="14"/>
      <c r="C161" s="10"/>
      <c r="D161" s="6" t="s">
        <v>31</v>
      </c>
      <c r="E161" s="38"/>
      <c r="F161" s="39"/>
      <c r="G161" s="39"/>
      <c r="H161" s="39"/>
      <c r="I161" s="39"/>
      <c r="J161" s="39"/>
      <c r="K161" s="40"/>
      <c r="L161" s="39"/>
    </row>
    <row r="162" spans="1:12" ht="15" x14ac:dyDescent="0.25">
      <c r="A162" s="22"/>
      <c r="B162" s="14"/>
      <c r="C162" s="10"/>
      <c r="D162" s="6" t="s">
        <v>32</v>
      </c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7"/>
      <c r="D165" s="17" t="s">
        <v>33</v>
      </c>
      <c r="E165" s="8"/>
      <c r="F165" s="18">
        <f>SUM(F156:F164)</f>
        <v>0</v>
      </c>
      <c r="G165" s="18">
        <f t="shared" ref="G165:J165" si="58">SUM(G156:G164)</f>
        <v>0</v>
      </c>
      <c r="H165" s="18">
        <f t="shared" si="58"/>
        <v>0</v>
      </c>
      <c r="I165" s="18">
        <f t="shared" si="58"/>
        <v>0</v>
      </c>
      <c r="J165" s="18">
        <f t="shared" si="58"/>
        <v>0</v>
      </c>
      <c r="K165" s="24"/>
      <c r="L165" s="18">
        <f t="shared" ref="L165" si="59">SUM(L156:L164)</f>
        <v>0</v>
      </c>
    </row>
    <row r="166" spans="1:12" ht="15.75" thickBot="1" x14ac:dyDescent="0.25">
      <c r="A166" s="28">
        <f>A148</f>
        <v>2</v>
      </c>
      <c r="B166" s="29">
        <f>B148</f>
        <v>3</v>
      </c>
      <c r="C166" s="84" t="s">
        <v>4</v>
      </c>
      <c r="D166" s="85"/>
      <c r="E166" s="30"/>
      <c r="F166" s="31">
        <f>F155+F165</f>
        <v>535</v>
      </c>
      <c r="G166" s="31">
        <f t="shared" ref="G166" si="60">G155+G165</f>
        <v>22.425000000000001</v>
      </c>
      <c r="H166" s="31">
        <f t="shared" ref="H166" si="61">H155+H165</f>
        <v>19.623999999999999</v>
      </c>
      <c r="I166" s="31">
        <f t="shared" ref="I166" si="62">I155+I165</f>
        <v>82.421000000000006</v>
      </c>
      <c r="J166" s="31">
        <f t="shared" ref="J166:L166" si="63">J155+J165</f>
        <v>596</v>
      </c>
      <c r="K166" s="31"/>
      <c r="L166" s="31">
        <f t="shared" si="63"/>
        <v>166</v>
      </c>
    </row>
    <row r="167" spans="1:12" ht="15" x14ac:dyDescent="0.25">
      <c r="A167" s="19">
        <v>2</v>
      </c>
      <c r="B167" s="20">
        <v>4</v>
      </c>
      <c r="C167" s="21" t="s">
        <v>20</v>
      </c>
      <c r="D167" s="7" t="s">
        <v>21</v>
      </c>
      <c r="E167" s="104" t="s">
        <v>87</v>
      </c>
      <c r="F167" s="105">
        <v>70</v>
      </c>
      <c r="G167" s="106">
        <v>7.9779999999999998</v>
      </c>
      <c r="H167" s="106">
        <v>10.79</v>
      </c>
      <c r="I167" s="107">
        <v>7.0549999999999997</v>
      </c>
      <c r="J167" s="105">
        <v>157.4</v>
      </c>
      <c r="K167" s="132">
        <v>25</v>
      </c>
      <c r="L167" s="110">
        <v>65.33</v>
      </c>
    </row>
    <row r="168" spans="1:12" ht="30" x14ac:dyDescent="0.25">
      <c r="A168" s="22"/>
      <c r="B168" s="14"/>
      <c r="C168" s="10"/>
      <c r="D168" s="7" t="s">
        <v>21</v>
      </c>
      <c r="E168" s="121" t="s">
        <v>88</v>
      </c>
      <c r="F168" s="105">
        <v>150</v>
      </c>
      <c r="G168" s="106">
        <v>4.0034000000000001</v>
      </c>
      <c r="H168" s="106">
        <v>3.222</v>
      </c>
      <c r="I168" s="107">
        <v>27.486000000000001</v>
      </c>
      <c r="J168" s="105">
        <v>155.4</v>
      </c>
      <c r="K168" s="132" t="s">
        <v>64</v>
      </c>
      <c r="L168" s="110">
        <v>24.86</v>
      </c>
    </row>
    <row r="169" spans="1:12" ht="15" x14ac:dyDescent="0.25">
      <c r="A169" s="22"/>
      <c r="B169" s="14"/>
      <c r="C169" s="10"/>
      <c r="D169" s="130" t="s">
        <v>89</v>
      </c>
      <c r="E169" s="121" t="s">
        <v>90</v>
      </c>
      <c r="F169" s="105">
        <v>40</v>
      </c>
      <c r="G169" s="106">
        <v>0.39739999999999998</v>
      </c>
      <c r="H169" s="106">
        <v>0.83799999999999997</v>
      </c>
      <c r="I169" s="107">
        <v>5.5149999999999997</v>
      </c>
      <c r="J169" s="105">
        <v>31</v>
      </c>
      <c r="K169" s="109">
        <v>0</v>
      </c>
      <c r="L169" s="110">
        <v>6.81</v>
      </c>
    </row>
    <row r="170" spans="1:12" ht="15" x14ac:dyDescent="0.25">
      <c r="A170" s="22"/>
      <c r="B170" s="14"/>
      <c r="C170" s="10"/>
      <c r="D170" s="6" t="s">
        <v>22</v>
      </c>
      <c r="E170" s="101" t="s">
        <v>47</v>
      </c>
      <c r="F170" s="88">
        <v>210</v>
      </c>
      <c r="G170" s="89">
        <v>0.159</v>
      </c>
      <c r="H170" s="89">
        <v>0</v>
      </c>
      <c r="I170" s="90">
        <v>8.7415000000000003</v>
      </c>
      <c r="J170" s="88">
        <v>36</v>
      </c>
      <c r="K170" s="123">
        <v>25</v>
      </c>
      <c r="L170" s="92">
        <v>4.0199999999999996</v>
      </c>
    </row>
    <row r="171" spans="1:12" ht="15" x14ac:dyDescent="0.25">
      <c r="A171" s="22"/>
      <c r="B171" s="14"/>
      <c r="C171" s="10"/>
      <c r="D171" s="6" t="s">
        <v>23</v>
      </c>
      <c r="E171" s="100" t="s">
        <v>53</v>
      </c>
      <c r="F171" s="88">
        <v>20</v>
      </c>
      <c r="G171" s="89">
        <v>0.69799999999999995</v>
      </c>
      <c r="H171" s="89">
        <v>0.13</v>
      </c>
      <c r="I171" s="90">
        <v>7.3520000000000003</v>
      </c>
      <c r="J171" s="88">
        <v>33</v>
      </c>
      <c r="K171" s="103">
        <v>0</v>
      </c>
      <c r="L171" s="92">
        <v>2.67</v>
      </c>
    </row>
    <row r="172" spans="1:12" ht="15" x14ac:dyDescent="0.25">
      <c r="A172" s="22"/>
      <c r="B172" s="14"/>
      <c r="C172" s="10"/>
      <c r="D172" s="6" t="s">
        <v>72</v>
      </c>
      <c r="E172" s="111" t="s">
        <v>40</v>
      </c>
      <c r="F172" s="94">
        <v>40</v>
      </c>
      <c r="G172" s="95">
        <v>4.0119999999999996</v>
      </c>
      <c r="H172" s="95">
        <v>4.8570000000000002</v>
      </c>
      <c r="I172" s="96">
        <v>17.166</v>
      </c>
      <c r="J172" s="94">
        <v>128</v>
      </c>
      <c r="K172" s="129">
        <v>25</v>
      </c>
      <c r="L172" s="98">
        <v>16.489999999999998</v>
      </c>
    </row>
    <row r="173" spans="1:12" ht="15" x14ac:dyDescent="0.25">
      <c r="A173" s="22"/>
      <c r="B173" s="14"/>
      <c r="C173" s="10"/>
      <c r="D173" s="6" t="s">
        <v>24</v>
      </c>
      <c r="E173" s="101" t="s">
        <v>56</v>
      </c>
      <c r="F173" s="88">
        <v>100</v>
      </c>
      <c r="G173" s="89">
        <v>0.67600000000000005</v>
      </c>
      <c r="H173" s="89">
        <v>0.188</v>
      </c>
      <c r="I173" s="90">
        <v>7.1703999999999999</v>
      </c>
      <c r="J173" s="88">
        <v>33</v>
      </c>
      <c r="K173" s="103">
        <v>0</v>
      </c>
      <c r="L173" s="92">
        <v>45.82</v>
      </c>
    </row>
    <row r="174" spans="1:12" ht="15" x14ac:dyDescent="0.25">
      <c r="A174" s="23"/>
      <c r="B174" s="16"/>
      <c r="C174" s="7"/>
      <c r="D174" s="17" t="s">
        <v>33</v>
      </c>
      <c r="E174" s="8"/>
      <c r="F174" s="18">
        <f>SUM(F167:F173)</f>
        <v>630</v>
      </c>
      <c r="G174" s="18">
        <f>SUM(G167:G173)</f>
        <v>17.9238</v>
      </c>
      <c r="H174" s="18">
        <f>SUM(H167:H173)</f>
        <v>20.024999999999999</v>
      </c>
      <c r="I174" s="18">
        <f>SUM(I167:I173)</f>
        <v>80.485900000000001</v>
      </c>
      <c r="J174" s="18">
        <f>SUM(J167:J173)</f>
        <v>573.79999999999995</v>
      </c>
      <c r="K174" s="24"/>
      <c r="L174" s="18">
        <f>SUM(L167:L173)</f>
        <v>166</v>
      </c>
    </row>
    <row r="175" spans="1:12" ht="15" x14ac:dyDescent="0.25">
      <c r="A175" s="25">
        <f>A167</f>
        <v>2</v>
      </c>
      <c r="B175" s="12">
        <f>B167</f>
        <v>4</v>
      </c>
      <c r="C175" s="9" t="s">
        <v>25</v>
      </c>
      <c r="D175" s="6" t="s">
        <v>26</v>
      </c>
      <c r="E175" s="38"/>
      <c r="F175" s="39"/>
      <c r="G175" s="39"/>
      <c r="H175" s="39"/>
      <c r="I175" s="39"/>
      <c r="J175" s="39"/>
      <c r="K175" s="40"/>
      <c r="L175" s="39"/>
    </row>
    <row r="176" spans="1:12" ht="15" x14ac:dyDescent="0.25">
      <c r="A176" s="22"/>
      <c r="B176" s="14"/>
      <c r="C176" s="10"/>
      <c r="D176" s="6" t="s">
        <v>27</v>
      </c>
      <c r="E176" s="38"/>
      <c r="F176" s="39"/>
      <c r="G176" s="39"/>
      <c r="H176" s="39"/>
      <c r="I176" s="39"/>
      <c r="J176" s="39"/>
      <c r="K176" s="40"/>
      <c r="L176" s="39"/>
    </row>
    <row r="177" spans="1:14" ht="15" x14ac:dyDescent="0.25">
      <c r="A177" s="22"/>
      <c r="B177" s="14"/>
      <c r="C177" s="10"/>
      <c r="D177" s="6" t="s">
        <v>28</v>
      </c>
      <c r="E177" s="38"/>
      <c r="F177" s="39"/>
      <c r="G177" s="39"/>
      <c r="H177" s="39"/>
      <c r="I177" s="39"/>
      <c r="J177" s="39"/>
      <c r="K177" s="40"/>
      <c r="L177" s="39"/>
    </row>
    <row r="178" spans="1:14" ht="15" x14ac:dyDescent="0.25">
      <c r="A178" s="22"/>
      <c r="B178" s="14"/>
      <c r="C178" s="10"/>
      <c r="D178" s="6" t="s">
        <v>29</v>
      </c>
      <c r="E178" s="38"/>
      <c r="F178" s="39"/>
      <c r="G178" s="39"/>
      <c r="H178" s="39"/>
      <c r="I178" s="39"/>
      <c r="J178" s="39"/>
      <c r="K178" s="40"/>
      <c r="L178" s="39"/>
    </row>
    <row r="179" spans="1:14" ht="15" x14ac:dyDescent="0.25">
      <c r="A179" s="22"/>
      <c r="B179" s="14"/>
      <c r="C179" s="10"/>
      <c r="D179" s="6" t="s">
        <v>30</v>
      </c>
      <c r="E179" s="38"/>
      <c r="F179" s="39"/>
      <c r="G179" s="39"/>
      <c r="H179" s="39"/>
      <c r="I179" s="39"/>
      <c r="J179" s="39"/>
      <c r="K179" s="40"/>
      <c r="L179" s="39"/>
    </row>
    <row r="180" spans="1:14" ht="15" x14ac:dyDescent="0.25">
      <c r="A180" s="22"/>
      <c r="B180" s="14"/>
      <c r="C180" s="10"/>
      <c r="D180" s="6" t="s">
        <v>31</v>
      </c>
      <c r="E180" s="38"/>
      <c r="F180" s="39"/>
      <c r="G180" s="39"/>
      <c r="H180" s="39"/>
      <c r="I180" s="39"/>
      <c r="J180" s="39"/>
      <c r="K180" s="40"/>
      <c r="L180" s="39"/>
    </row>
    <row r="181" spans="1:14" ht="15" x14ac:dyDescent="0.25">
      <c r="A181" s="22"/>
      <c r="B181" s="14"/>
      <c r="C181" s="10"/>
      <c r="D181" s="6" t="s">
        <v>32</v>
      </c>
      <c r="E181" s="38"/>
      <c r="F181" s="39"/>
      <c r="G181" s="39"/>
      <c r="H181" s="39"/>
      <c r="I181" s="39"/>
      <c r="J181" s="39"/>
      <c r="K181" s="40"/>
      <c r="L181" s="39"/>
    </row>
    <row r="182" spans="1:14" ht="15" x14ac:dyDescent="0.2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4" ht="15" x14ac:dyDescent="0.2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4" ht="15" x14ac:dyDescent="0.25">
      <c r="A184" s="23"/>
      <c r="B184" s="16"/>
      <c r="C184" s="7"/>
      <c r="D184" s="17" t="s">
        <v>33</v>
      </c>
      <c r="E184" s="8"/>
      <c r="F184" s="18">
        <f>SUM(F175:F183)</f>
        <v>0</v>
      </c>
      <c r="G184" s="18">
        <f t="shared" ref="G184:J184" si="64">SUM(G175:G183)</f>
        <v>0</v>
      </c>
      <c r="H184" s="18">
        <f t="shared" si="64"/>
        <v>0</v>
      </c>
      <c r="I184" s="18">
        <f t="shared" si="64"/>
        <v>0</v>
      </c>
      <c r="J184" s="18">
        <f t="shared" si="64"/>
        <v>0</v>
      </c>
      <c r="K184" s="24"/>
      <c r="L184" s="18">
        <f t="shared" ref="L184" si="65">SUM(L175:L183)</f>
        <v>0</v>
      </c>
    </row>
    <row r="185" spans="1:14" ht="15.75" thickBot="1" x14ac:dyDescent="0.25">
      <c r="A185" s="28">
        <f>A167</f>
        <v>2</v>
      </c>
      <c r="B185" s="29">
        <f>B167</f>
        <v>4</v>
      </c>
      <c r="C185" s="84" t="s">
        <v>4</v>
      </c>
      <c r="D185" s="85"/>
      <c r="E185" s="30"/>
      <c r="F185" s="31">
        <f>F174+F184</f>
        <v>630</v>
      </c>
      <c r="G185" s="31">
        <f t="shared" ref="G185" si="66">G174+G184</f>
        <v>17.9238</v>
      </c>
      <c r="H185" s="31">
        <f t="shared" ref="H185" si="67">H174+H184</f>
        <v>20.024999999999999</v>
      </c>
      <c r="I185" s="31">
        <f t="shared" ref="I185" si="68">I174+I184</f>
        <v>80.485900000000001</v>
      </c>
      <c r="J185" s="31">
        <f t="shared" ref="J185:L185" si="69">J174+J184</f>
        <v>573.79999999999995</v>
      </c>
      <c r="K185" s="31"/>
      <c r="L185" s="31">
        <f t="shared" si="69"/>
        <v>166</v>
      </c>
    </row>
    <row r="186" spans="1:14" ht="30" x14ac:dyDescent="0.25">
      <c r="A186" s="19">
        <v>2</v>
      </c>
      <c r="B186" s="20">
        <v>5</v>
      </c>
      <c r="C186" s="21" t="s">
        <v>20</v>
      </c>
      <c r="D186" s="125" t="s">
        <v>21</v>
      </c>
      <c r="E186" s="121" t="s">
        <v>91</v>
      </c>
      <c r="F186" s="105">
        <v>255</v>
      </c>
      <c r="G186" s="106">
        <v>19.231000000000002</v>
      </c>
      <c r="H186" s="106">
        <v>9.9960000000000004</v>
      </c>
      <c r="I186" s="107">
        <v>42.671399999999998</v>
      </c>
      <c r="J186" s="108">
        <v>338</v>
      </c>
      <c r="K186" s="132" t="s">
        <v>92</v>
      </c>
      <c r="L186" s="120">
        <v>113.5</v>
      </c>
    </row>
    <row r="187" spans="1:14" ht="15" x14ac:dyDescent="0.25">
      <c r="A187" s="22"/>
      <c r="B187" s="14"/>
      <c r="C187" s="10"/>
      <c r="D187" s="6" t="s">
        <v>22</v>
      </c>
      <c r="E187" s="101" t="s">
        <v>47</v>
      </c>
      <c r="F187" s="88">
        <v>210</v>
      </c>
      <c r="G187" s="89">
        <v>0.159</v>
      </c>
      <c r="H187" s="89">
        <v>0</v>
      </c>
      <c r="I187" s="90">
        <v>8.7415000000000003</v>
      </c>
      <c r="J187" s="88">
        <v>36</v>
      </c>
      <c r="K187" s="123">
        <v>25</v>
      </c>
      <c r="L187" s="92">
        <v>4.0199999999999996</v>
      </c>
      <c r="N187" s="49"/>
    </row>
    <row r="188" spans="1:14" ht="15" x14ac:dyDescent="0.25">
      <c r="A188" s="22"/>
      <c r="B188" s="14"/>
      <c r="C188" s="10"/>
      <c r="D188" s="6" t="s">
        <v>23</v>
      </c>
      <c r="E188" s="100" t="s">
        <v>53</v>
      </c>
      <c r="F188" s="88">
        <v>30</v>
      </c>
      <c r="G188" s="89">
        <v>1.0465</v>
      </c>
      <c r="H188" s="89">
        <v>0.19500000000000001</v>
      </c>
      <c r="I188" s="90">
        <v>11.0274</v>
      </c>
      <c r="J188" s="88">
        <v>50</v>
      </c>
      <c r="K188" s="91">
        <v>0</v>
      </c>
      <c r="L188" s="92">
        <v>4</v>
      </c>
    </row>
    <row r="189" spans="1:14" ht="15" x14ac:dyDescent="0.25">
      <c r="A189" s="22"/>
      <c r="B189" s="14"/>
      <c r="C189" s="10"/>
      <c r="D189" s="6" t="s">
        <v>72</v>
      </c>
      <c r="E189" s="100" t="s">
        <v>93</v>
      </c>
      <c r="F189" s="88">
        <v>30</v>
      </c>
      <c r="G189" s="89">
        <v>1.7</v>
      </c>
      <c r="H189" s="89">
        <v>3.0059999999999998</v>
      </c>
      <c r="I189" s="90">
        <v>20.548400000000001</v>
      </c>
      <c r="J189" s="88">
        <v>116</v>
      </c>
      <c r="K189" s="128" t="s">
        <v>94</v>
      </c>
      <c r="L189" s="92">
        <v>16</v>
      </c>
    </row>
    <row r="190" spans="1:14" ht="15" x14ac:dyDescent="0.25">
      <c r="A190" s="22"/>
      <c r="B190" s="14"/>
      <c r="C190" s="10"/>
      <c r="D190" s="126" t="s">
        <v>24</v>
      </c>
      <c r="E190" s="101" t="s">
        <v>60</v>
      </c>
      <c r="F190" s="88">
        <v>113</v>
      </c>
      <c r="G190" s="89">
        <v>0.38200000000000001</v>
      </c>
      <c r="H190" s="89">
        <v>4.2000000000000003E-2</v>
      </c>
      <c r="I190" s="90">
        <v>10.587</v>
      </c>
      <c r="J190" s="88">
        <v>44</v>
      </c>
      <c r="K190" s="103">
        <v>12</v>
      </c>
      <c r="L190" s="92">
        <v>28.48</v>
      </c>
    </row>
    <row r="191" spans="1:14" ht="15.75" thickBot="1" x14ac:dyDescent="0.3">
      <c r="A191" s="22"/>
      <c r="B191" s="14"/>
      <c r="C191" s="10"/>
      <c r="D191" s="72"/>
      <c r="E191" s="61"/>
      <c r="F191" s="63"/>
      <c r="G191" s="64"/>
      <c r="H191" s="64"/>
      <c r="I191" s="65"/>
      <c r="J191" s="63"/>
      <c r="K191" s="67"/>
      <c r="L191" s="58"/>
    </row>
    <row r="192" spans="1:14" ht="15" x14ac:dyDescent="0.2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2"/>
      <c r="B194" s="14"/>
      <c r="C194" s="10"/>
      <c r="D194" s="5"/>
      <c r="E194" s="38"/>
      <c r="F194" s="39"/>
      <c r="G194" s="39"/>
      <c r="H194" s="39"/>
      <c r="I194" s="39"/>
      <c r="J194" s="39"/>
      <c r="K194" s="40"/>
      <c r="L194" s="39"/>
    </row>
    <row r="195" spans="1:12" ht="15.75" customHeight="1" x14ac:dyDescent="0.25">
      <c r="A195" s="23"/>
      <c r="B195" s="16"/>
      <c r="C195" s="7"/>
      <c r="D195" s="17" t="s">
        <v>33</v>
      </c>
      <c r="E195" s="8"/>
      <c r="F195" s="18">
        <f>SUM(F186:F194)</f>
        <v>638</v>
      </c>
      <c r="G195" s="18">
        <f>SUM(G186:G194)</f>
        <v>22.518500000000003</v>
      </c>
      <c r="H195" s="18">
        <f>SUM(H186:H194)</f>
        <v>13.239000000000001</v>
      </c>
      <c r="I195" s="18">
        <f>SUM(I186:I194)</f>
        <v>93.575699999999998</v>
      </c>
      <c r="J195" s="18">
        <f>SUM(J186:J194)</f>
        <v>584</v>
      </c>
      <c r="K195" s="24"/>
      <c r="L195" s="18">
        <f>SUM(L186:L194)</f>
        <v>165.99999999999997</v>
      </c>
    </row>
    <row r="196" spans="1:12" ht="15" x14ac:dyDescent="0.25">
      <c r="A196" s="25">
        <f>A186</f>
        <v>2</v>
      </c>
      <c r="B196" s="12">
        <f>B186</f>
        <v>5</v>
      </c>
      <c r="C196" s="9" t="s">
        <v>25</v>
      </c>
      <c r="D196" s="6" t="s">
        <v>26</v>
      </c>
      <c r="E196" s="38"/>
      <c r="F196" s="39"/>
      <c r="G196" s="39"/>
      <c r="H196" s="39"/>
      <c r="I196" s="39"/>
      <c r="J196" s="39"/>
      <c r="K196" s="40"/>
      <c r="L196" s="39"/>
    </row>
    <row r="197" spans="1:12" ht="15" x14ac:dyDescent="0.25">
      <c r="A197" s="22"/>
      <c r="B197" s="14"/>
      <c r="C197" s="10"/>
      <c r="D197" s="6" t="s">
        <v>27</v>
      </c>
      <c r="E197" s="38"/>
      <c r="F197" s="39"/>
      <c r="G197" s="39"/>
      <c r="H197" s="39"/>
      <c r="I197" s="39"/>
      <c r="J197" s="39"/>
      <c r="K197" s="40"/>
      <c r="L197" s="39"/>
    </row>
    <row r="198" spans="1:12" ht="15" x14ac:dyDescent="0.25">
      <c r="A198" s="22"/>
      <c r="B198" s="14"/>
      <c r="C198" s="10"/>
      <c r="D198" s="6" t="s">
        <v>28</v>
      </c>
      <c r="E198" s="38"/>
      <c r="F198" s="39"/>
      <c r="G198" s="39"/>
      <c r="H198" s="39"/>
      <c r="I198" s="39"/>
      <c r="J198" s="39"/>
      <c r="K198" s="40"/>
      <c r="L198" s="39"/>
    </row>
    <row r="199" spans="1:12" ht="15" x14ac:dyDescent="0.25">
      <c r="A199" s="22"/>
      <c r="B199" s="14"/>
      <c r="C199" s="10"/>
      <c r="D199" s="6" t="s">
        <v>29</v>
      </c>
      <c r="E199" s="38"/>
      <c r="F199" s="39"/>
      <c r="G199" s="39"/>
      <c r="H199" s="39"/>
      <c r="I199" s="39"/>
      <c r="J199" s="39"/>
      <c r="K199" s="40"/>
      <c r="L199" s="39"/>
    </row>
    <row r="200" spans="1:12" ht="15" x14ac:dyDescent="0.25">
      <c r="A200" s="22"/>
      <c r="B200" s="14"/>
      <c r="C200" s="10"/>
      <c r="D200" s="6" t="s">
        <v>30</v>
      </c>
      <c r="E200" s="38"/>
      <c r="F200" s="39"/>
      <c r="G200" s="39"/>
      <c r="H200" s="39"/>
      <c r="I200" s="39"/>
      <c r="J200" s="39"/>
      <c r="K200" s="40"/>
      <c r="L200" s="39"/>
    </row>
    <row r="201" spans="1:12" ht="15" x14ac:dyDescent="0.25">
      <c r="A201" s="22"/>
      <c r="B201" s="14"/>
      <c r="C201" s="10"/>
      <c r="D201" s="6" t="s">
        <v>31</v>
      </c>
      <c r="E201" s="38"/>
      <c r="F201" s="39"/>
      <c r="G201" s="39"/>
      <c r="H201" s="39"/>
      <c r="I201" s="39"/>
      <c r="J201" s="39"/>
      <c r="K201" s="40"/>
      <c r="L201" s="39"/>
    </row>
    <row r="202" spans="1:12" ht="15" x14ac:dyDescent="0.25">
      <c r="A202" s="22"/>
      <c r="B202" s="14"/>
      <c r="C202" s="10"/>
      <c r="D202" s="6" t="s">
        <v>32</v>
      </c>
      <c r="E202" s="38"/>
      <c r="F202" s="39"/>
      <c r="G202" s="39"/>
      <c r="H202" s="39"/>
      <c r="I202" s="39"/>
      <c r="J202" s="39"/>
      <c r="K202" s="40"/>
      <c r="L202" s="39"/>
    </row>
    <row r="203" spans="1:12" ht="15" x14ac:dyDescent="0.25">
      <c r="A203" s="22"/>
      <c r="B203" s="14"/>
      <c r="C203" s="10"/>
      <c r="D203" s="5"/>
      <c r="E203" s="38"/>
      <c r="F203" s="39"/>
      <c r="G203" s="39"/>
      <c r="H203" s="39"/>
      <c r="I203" s="39"/>
      <c r="J203" s="39"/>
      <c r="K203" s="40"/>
      <c r="L203" s="39"/>
    </row>
    <row r="204" spans="1:12" ht="15" x14ac:dyDescent="0.25">
      <c r="A204" s="22"/>
      <c r="B204" s="14"/>
      <c r="C204" s="10"/>
      <c r="D204" s="5"/>
      <c r="E204" s="38"/>
      <c r="F204" s="39"/>
      <c r="G204" s="39"/>
      <c r="H204" s="39"/>
      <c r="I204" s="39"/>
      <c r="J204" s="39"/>
      <c r="K204" s="40"/>
      <c r="L204" s="39"/>
    </row>
    <row r="205" spans="1:12" ht="15" x14ac:dyDescent="0.25">
      <c r="A205" s="23"/>
      <c r="B205" s="16"/>
      <c r="C205" s="7"/>
      <c r="D205" s="17" t="s">
        <v>33</v>
      </c>
      <c r="E205" s="8"/>
      <c r="F205" s="18">
        <f>SUM(F196:F204)</f>
        <v>0</v>
      </c>
      <c r="G205" s="18">
        <f t="shared" ref="G205:J205" si="70">SUM(G196:G204)</f>
        <v>0</v>
      </c>
      <c r="H205" s="18">
        <f t="shared" si="70"/>
        <v>0</v>
      </c>
      <c r="I205" s="18">
        <f t="shared" si="70"/>
        <v>0</v>
      </c>
      <c r="J205" s="18">
        <f t="shared" si="70"/>
        <v>0</v>
      </c>
      <c r="K205" s="24"/>
      <c r="L205" s="18">
        <f t="shared" ref="L205" si="71">SUM(L196:L204)</f>
        <v>0</v>
      </c>
    </row>
    <row r="206" spans="1:12" ht="15" x14ac:dyDescent="0.2">
      <c r="A206" s="28">
        <f>A186</f>
        <v>2</v>
      </c>
      <c r="B206" s="29">
        <f>B186</f>
        <v>5</v>
      </c>
      <c r="C206" s="84" t="s">
        <v>4</v>
      </c>
      <c r="D206" s="85"/>
      <c r="E206" s="30"/>
      <c r="F206" s="31">
        <f>F195+F205</f>
        <v>638</v>
      </c>
      <c r="G206" s="31">
        <f t="shared" ref="G206" si="72">G195+G205</f>
        <v>22.518500000000003</v>
      </c>
      <c r="H206" s="31">
        <f t="shared" ref="H206" si="73">H195+H205</f>
        <v>13.239000000000001</v>
      </c>
      <c r="I206" s="31">
        <f t="shared" ref="I206" si="74">I195+I205</f>
        <v>93.575699999999998</v>
      </c>
      <c r="J206" s="31">
        <f t="shared" ref="J206:L206" si="75">J195+J205</f>
        <v>584</v>
      </c>
      <c r="K206" s="31"/>
      <c r="L206" s="31">
        <f t="shared" si="75"/>
        <v>165.99999999999997</v>
      </c>
    </row>
    <row r="207" spans="1:12" x14ac:dyDescent="0.2">
      <c r="A207" s="26"/>
      <c r="B207" s="27"/>
      <c r="C207" s="86" t="s">
        <v>5</v>
      </c>
      <c r="D207" s="86"/>
      <c r="E207" s="86"/>
      <c r="F207" s="33">
        <f>(F24+F47+F66+F86+F107+F127+F147+F166+F185+F206)/(IF(F24=0,0,1)+IF(F47=0,0,1)+IF(F66=0,0,1)+IF(F86=0,0,1)+IF(F107=0,0,1)+IF(F127=0,0,1)+IF(F147=0,0,1)+IF(F166=0,0,1)+IF(F185=0,0,1)+IF(F206=0,0,1))</f>
        <v>604.79999999999995</v>
      </c>
      <c r="G207" s="33">
        <f>(G24+G47+G66+G86+G107+G127+G147+G166+G185+G206)/(IF(G24=0,0,1)+IF(G47=0,0,1)+IF(G66=0,0,1)+IF(G86=0,0,1)+IF(G107=0,0,1)+IF(G127=0,0,1)+IF(G147=0,0,1)+IF(G166=0,0,1)+IF(G185=0,0,1)+IF(G206=0,0,1))</f>
        <v>19.4375</v>
      </c>
      <c r="H207" s="33">
        <f>(H24+H47+H66+H86+H107+H127+H147+H166+H185+H206)/(IF(H24=0,0,1)+IF(H47=0,0,1)+IF(H66=0,0,1)+IF(H86=0,0,1)+IF(H107=0,0,1)+IF(H127=0,0,1)+IF(H147=0,0,1)+IF(H166=0,0,1)+IF(H185=0,0,1)+IF(H206=0,0,1))</f>
        <v>18.970320000000001</v>
      </c>
      <c r="I207" s="33">
        <f>(I24+I47+I66+I86+I107+I127+I147+I166+I185+I206)/(IF(I24=0,0,1)+IF(I47=0,0,1)+IF(I66=0,0,1)+IF(I86=0,0,1)+IF(I107=0,0,1)+IF(I127=0,0,1)+IF(I147=0,0,1)+IF(I166=0,0,1)+IF(I185=0,0,1)+IF(I206=0,0,1))</f>
        <v>82.152100000000004</v>
      </c>
      <c r="J207" s="33">
        <f>(J24+J47+J66+J86+J107+J127+J147+J166+J185+J206)/(IF(J24=0,0,1)+IF(J47=0,0,1)+IF(J66=0,0,1)+IF(J86=0,0,1)+IF(J107=0,0,1)+IF(J127=0,0,1)+IF(J147=0,0,1)+IF(J166=0,0,1)+IF(J185=0,0,1)+IF(J206=0,0,1))</f>
        <v>577.03</v>
      </c>
      <c r="K207" s="33"/>
      <c r="L207" s="33">
        <f>(L24+L47+L66+L86+L107+L127+L147+L166+L185+L206)/(IF(L24=0,0,1)+IF(L47=0,0,1)+IF(L66=0,0,1)+IF(L86=0,0,1)+IF(L107=0,0,1)+IF(L127=0,0,1)+IF(L147=0,0,1)+IF(L166=0,0,1)+IF(L185=0,0,1)+IF(L206=0,0,1))</f>
        <v>166</v>
      </c>
    </row>
  </sheetData>
  <mergeCells count="14">
    <mergeCell ref="C86:D86"/>
    <mergeCell ref="C107:D107"/>
    <mergeCell ref="C24:D24"/>
    <mergeCell ref="C207:E207"/>
    <mergeCell ref="C206:D206"/>
    <mergeCell ref="C127:D127"/>
    <mergeCell ref="C147:D147"/>
    <mergeCell ref="C166:D166"/>
    <mergeCell ref="C185:D185"/>
    <mergeCell ref="C1:E1"/>
    <mergeCell ref="H1:K1"/>
    <mergeCell ref="H2:K2"/>
    <mergeCell ref="C47:D47"/>
    <mergeCell ref="C66:D66"/>
  </mergeCells>
  <pageMargins left="0.7" right="0.7" top="0.75" bottom="0.75" header="0.3" footer="0.3"/>
  <pageSetup paperSize="9" scale="91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2023-10-13T06:34:04Z</cp:lastPrinted>
  <dcterms:created xsi:type="dcterms:W3CDTF">2022-05-16T14:23:56Z</dcterms:created>
  <dcterms:modified xsi:type="dcterms:W3CDTF">2024-04-15T03:44:43Z</dcterms:modified>
</cp:coreProperties>
</file>